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S:\RPMS\Fiscal-Local Assistance\Local Assistance Awards\Award Process by FY\FY 22-23\Production Fiscal Documents\RFA Attachments\budget forms TBD w-Kevin\"/>
    </mc:Choice>
  </mc:AlternateContent>
  <xr:revisionPtr revIDLastSave="0" documentId="13_ncr:1_{960ADB0A-271A-4DDF-9290-AD82235601BD}" xr6:coauthVersionLast="47" xr6:coauthVersionMax="47" xr10:uidLastSave="{00000000-0000-0000-0000-000000000000}"/>
  <bookViews>
    <workbookView xWindow="-120" yWindow="-120" windowWidth="20730" windowHeight="11160" xr2:uid="{00000000-000D-0000-FFFF-FFFF00000000}"/>
  </bookViews>
  <sheets>
    <sheet name="Summary" sheetId="5" r:id="rId1"/>
    <sheet name="Detail" sheetId="1" r:id="rId2"/>
    <sheet name="Line Item Justification" sheetId="6" r:id="rId3"/>
    <sheet name="LHJs" sheetId="4" state="hidden" r:id="rId4"/>
  </sheets>
  <definedNames>
    <definedName name="jurisdiction">LHJs!$A$1:$A$63</definedName>
    <definedName name="jurisdictions">LHJs!$A$2:$A$4</definedName>
    <definedName name="_xlnm.Print_Area" localSheetId="1">Detail!$A$1:$F$101</definedName>
    <definedName name="_xlnm.Print_Area" localSheetId="2">'Line Item Justification'!$A$1:$A$51</definedName>
    <definedName name="_xlnm.Print_Area" localSheetId="0">Summary!$A$1:$B$25</definedName>
    <definedName name="_xlnm.Print_Titles" localSheetId="1">Detail!$1:$4</definedName>
    <definedName name="_xlnm.Print_Titles" localSheetId="2">'Line Item Justification'!$1:$4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 i="1" l="1"/>
  <c r="D64" i="1"/>
  <c r="D63" i="1"/>
  <c r="D62" i="1"/>
  <c r="F7" i="1"/>
  <c r="B73" i="1" l="1"/>
  <c r="B13" i="5" s="1"/>
  <c r="D41" i="1" l="1"/>
  <c r="D42" i="1"/>
  <c r="D40" i="1"/>
  <c r="D37" i="1"/>
  <c r="B43" i="1" l="1"/>
  <c r="B9" i="5" l="1"/>
  <c r="D79" i="1" l="1"/>
  <c r="D78" i="1"/>
  <c r="D77" i="1"/>
  <c r="D76" i="1"/>
  <c r="D58" i="1"/>
  <c r="D57" i="1"/>
  <c r="D56" i="1"/>
  <c r="D49" i="1"/>
  <c r="D48" i="1"/>
  <c r="D47" i="1"/>
  <c r="F32" i="1"/>
  <c r="F31" i="1"/>
  <c r="F30" i="1"/>
  <c r="F29" i="1"/>
  <c r="F28" i="1"/>
  <c r="F27" i="1"/>
  <c r="F13" i="1"/>
  <c r="C23" i="1" s="1"/>
  <c r="D23" i="1" s="1"/>
  <c r="F12" i="1"/>
  <c r="C22" i="1" s="1"/>
  <c r="D22" i="1" s="1"/>
  <c r="F11" i="1"/>
  <c r="C21" i="1" s="1"/>
  <c r="D21" i="1" s="1"/>
  <c r="F10" i="1"/>
  <c r="C20" i="1" s="1"/>
  <c r="D20" i="1" s="1"/>
  <c r="F9" i="1"/>
  <c r="C19" i="1" s="1"/>
  <c r="D19" i="1" s="1"/>
  <c r="F8" i="1"/>
  <c r="C18" i="1" s="1"/>
  <c r="D18" i="1" s="1"/>
  <c r="B80" i="1" l="1"/>
  <c r="B33" i="1"/>
  <c r="C17" i="1"/>
  <c r="D17" i="1" s="1"/>
  <c r="B24" i="1" s="1"/>
  <c r="B7" i="5" s="1"/>
  <c r="B14" i="1"/>
  <c r="D55" i="1"/>
  <c r="B59" i="1" s="1"/>
  <c r="B11" i="5" s="1"/>
  <c r="D46" i="1"/>
  <c r="B50" i="1" s="1"/>
  <c r="B10" i="5" l="1"/>
  <c r="B14" i="5" l="1"/>
  <c r="B6" i="5" l="1"/>
  <c r="B8" i="5"/>
  <c r="B34" i="1" l="1"/>
  <c r="B86" i="1" l="1"/>
  <c r="D86" i="1" s="1"/>
  <c r="B66" i="1" l="1"/>
  <c r="B81" i="1" s="1"/>
  <c r="B15" i="5" l="1"/>
  <c r="B12" i="5"/>
  <c r="B87" i="1" l="1"/>
  <c r="D87" i="1" s="1"/>
  <c r="B88" i="1" s="1"/>
  <c r="B16" i="5" s="1"/>
  <c r="B17" i="5" s="1"/>
</calcChain>
</file>

<file path=xl/sharedStrings.xml><?xml version="1.0" encoding="utf-8"?>
<sst xmlns="http://schemas.openxmlformats.org/spreadsheetml/2006/main" count="229" uniqueCount="167">
  <si>
    <t>Local Assistance Base Award</t>
  </si>
  <si>
    <t>Submission Date:</t>
  </si>
  <si>
    <t>Jurisdiction:</t>
  </si>
  <si>
    <t>LINE ITEM CATEGORY</t>
  </si>
  <si>
    <t>AMOUNT</t>
  </si>
  <si>
    <t>Total Benefits</t>
  </si>
  <si>
    <t>Contra Costa</t>
  </si>
  <si>
    <t>Alameda</t>
  </si>
  <si>
    <t>Alpine</t>
  </si>
  <si>
    <t>Amador</t>
  </si>
  <si>
    <t>Berkeley</t>
  </si>
  <si>
    <t>Butte</t>
  </si>
  <si>
    <t>Calaveras</t>
  </si>
  <si>
    <t>Colusa</t>
  </si>
  <si>
    <t>Del Norte</t>
  </si>
  <si>
    <t>El Dorado</t>
  </si>
  <si>
    <t>Fresno</t>
  </si>
  <si>
    <t>Glenn</t>
  </si>
  <si>
    <t>Humboldt</t>
  </si>
  <si>
    <t>Imperial</t>
  </si>
  <si>
    <t>Inyo</t>
  </si>
  <si>
    <t>Kern</t>
  </si>
  <si>
    <t>Kings</t>
  </si>
  <si>
    <t>Lake</t>
  </si>
  <si>
    <t>Lassen</t>
  </si>
  <si>
    <t>Long Beach</t>
  </si>
  <si>
    <t>Los Angeles</t>
  </si>
  <si>
    <t>Madera</t>
  </si>
  <si>
    <t>Marin</t>
  </si>
  <si>
    <t>Mariposa</t>
  </si>
  <si>
    <t>Mendocino</t>
  </si>
  <si>
    <t>Merced</t>
  </si>
  <si>
    <t>Modoc</t>
  </si>
  <si>
    <t>Mono</t>
  </si>
  <si>
    <t>Monterey</t>
  </si>
  <si>
    <t>Napa</t>
  </si>
  <si>
    <t>Nevada</t>
  </si>
  <si>
    <t>Orange</t>
  </si>
  <si>
    <t>Pasadena</t>
  </si>
  <si>
    <t>Placer</t>
  </si>
  <si>
    <t>Plumas</t>
  </si>
  <si>
    <t>Riverside</t>
  </si>
  <si>
    <t>Sacramento</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</si>
  <si>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</si>
  <si>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</si>
  <si>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</si>
  <si>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</si>
  <si>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</si>
  <si>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</si>
  <si>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</si>
  <si>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</si>
  <si>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</si>
  <si>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</si>
  <si>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</si>
  <si>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</si>
  <si>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</si>
  <si>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</si>
  <si>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</si>
  <si>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</si>
  <si>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</si>
  <si>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</si>
  <si>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</si>
  <si>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</si>
  <si>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</si>
  <si>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Vernon</t>
  </si>
  <si>
    <t>Yolo</t>
  </si>
  <si>
    <t>Yuba</t>
  </si>
  <si>
    <t>Total Travel</t>
  </si>
  <si>
    <t>Equipment</t>
  </si>
  <si>
    <t>Supplies</t>
  </si>
  <si>
    <t>Total Supplies</t>
  </si>
  <si>
    <t>Anti-TB Medications</t>
  </si>
  <si>
    <t>Other</t>
  </si>
  <si>
    <t>Total Other</t>
  </si>
  <si>
    <t>Travel (within jurisdiction)</t>
  </si>
  <si>
    <t>Travel (outside of jurisdiction)</t>
  </si>
  <si>
    <t>TOTAL BUDGET</t>
  </si>
  <si>
    <t>Travel</t>
  </si>
  <si>
    <t>Prepared by:</t>
  </si>
  <si>
    <t>Telephone:</t>
  </si>
  <si>
    <t>E-mail:</t>
  </si>
  <si>
    <t>Indirect Costs</t>
  </si>
  <si>
    <t>Rate (%)</t>
  </si>
  <si>
    <t>Months</t>
  </si>
  <si>
    <t>FTE</t>
  </si>
  <si>
    <t>2.</t>
  </si>
  <si>
    <t>3.</t>
  </si>
  <si>
    <t>4.</t>
  </si>
  <si>
    <t>Total Personnel (Non-Benefit)</t>
  </si>
  <si>
    <t>TOTAL - PERSONNEL SERVICES</t>
  </si>
  <si>
    <t>New/Cont</t>
  </si>
  <si>
    <t>Annual</t>
  </si>
  <si>
    <t xml:space="preserve">2. </t>
  </si>
  <si>
    <t xml:space="preserve">3. </t>
  </si>
  <si>
    <t xml:space="preserve">4. </t>
  </si>
  <si>
    <t>Title</t>
  </si>
  <si>
    <t>Click to Select</t>
  </si>
  <si>
    <t xml:space="preserve">Rate </t>
  </si>
  <si>
    <t>Miles</t>
  </si>
  <si>
    <t>Miles:</t>
  </si>
  <si>
    <t>Days of Per Diem:</t>
  </si>
  <si>
    <t>Days of Lodging:</t>
  </si>
  <si>
    <t xml:space="preserve">Rate/Amount per Day </t>
  </si>
  <si>
    <t>Miles/Days</t>
  </si>
  <si>
    <t>Cost per unit</t>
  </si>
  <si>
    <t>Units</t>
  </si>
  <si>
    <t>Office</t>
  </si>
  <si>
    <t>Clinic Supplies</t>
  </si>
  <si>
    <t>Total Anti-TB Medication</t>
  </si>
  <si>
    <t>Subcontracts</t>
  </si>
  <si>
    <t>San Bernardino</t>
  </si>
  <si>
    <t xml:space="preserve">5. </t>
  </si>
  <si>
    <t xml:space="preserve">6. </t>
  </si>
  <si>
    <t xml:space="preserve">7. </t>
  </si>
  <si>
    <t>Personnel Services</t>
  </si>
  <si>
    <t>Total Subcontracts</t>
  </si>
  <si>
    <t>TOTAL DIRECT COSTS</t>
  </si>
  <si>
    <t>Total Direct Costs</t>
  </si>
  <si>
    <t xml:space="preserve">Benefits </t>
  </si>
  <si>
    <t>Personnel (Non-Benefit)</t>
  </si>
  <si>
    <t>Total Personnel (with benefits)</t>
  </si>
  <si>
    <t>Personnel - With benefits</t>
  </si>
  <si>
    <t>Personnel - Non-benefits</t>
  </si>
  <si>
    <t xml:space="preserve">Travel </t>
  </si>
  <si>
    <t>Personnel (With Benefits)</t>
  </si>
  <si>
    <t xml:space="preserve">1. </t>
  </si>
  <si>
    <t>Total Salary</t>
  </si>
  <si>
    <t>Personnel Non-benefit Total</t>
  </si>
  <si>
    <t>(Provide  miles x county mileage rate, not to exceed $0.56 per mile)</t>
  </si>
  <si>
    <t>Medication</t>
  </si>
  <si>
    <t>Total Medication</t>
  </si>
  <si>
    <t>Contract Amount</t>
  </si>
  <si>
    <t>Name of Contractor</t>
  </si>
  <si>
    <t>Start Date</t>
  </si>
  <si>
    <t>End Date</t>
  </si>
  <si>
    <t>Laboratory Supplies Total</t>
  </si>
  <si>
    <t>Salary</t>
  </si>
  <si>
    <t xml:space="preserve">Personnel - Non-benefit </t>
  </si>
  <si>
    <t>Total within Jurisdiction travel</t>
  </si>
  <si>
    <t>(Provide miles or days of per diem or lodging and rate or amount per day - not to exceed state rate)</t>
  </si>
  <si>
    <t>Total Outside of Jurisdiction Travel</t>
  </si>
  <si>
    <r>
      <t>Total Equipment</t>
    </r>
    <r>
      <rPr>
        <sz val="12"/>
        <color theme="1"/>
        <rFont val="Arial"/>
        <family val="2"/>
      </rPr>
      <t xml:space="preserve"> </t>
    </r>
  </si>
  <si>
    <t>Other Item</t>
  </si>
  <si>
    <t>Number of Units</t>
  </si>
  <si>
    <t>Total</t>
  </si>
  <si>
    <t>Description                     (Make and model)</t>
  </si>
  <si>
    <r>
      <t>Laboratory Supplies</t>
    </r>
    <r>
      <rPr>
        <sz val="12"/>
        <rFont val="Arial"/>
        <family val="2"/>
      </rPr>
      <t xml:space="preserve"> (Itemize)</t>
    </r>
  </si>
  <si>
    <t>Submit a copy of the contract with the application</t>
  </si>
  <si>
    <t xml:space="preserve">Equipment Total </t>
  </si>
  <si>
    <t>Indirect Costs Rate Base</t>
  </si>
  <si>
    <t>Base Amount</t>
  </si>
  <si>
    <t>Indirect Cost Rate (%)</t>
  </si>
  <si>
    <t>Indirect Costs Amount</t>
  </si>
  <si>
    <t>Anti-TB Medication</t>
  </si>
  <si>
    <r>
      <t>Other</t>
    </r>
    <r>
      <rPr>
        <sz val="14"/>
        <color theme="1"/>
        <rFont val="Calibri"/>
        <family val="2"/>
        <scheme val="minor"/>
      </rPr>
      <t xml:space="preserve"> </t>
    </r>
  </si>
  <si>
    <t>TOTAL INDIRECT COSTS</t>
  </si>
  <si>
    <t xml:space="preserve"> Provide total amounts for office and clinic. Itemize laboratory supplies</t>
  </si>
  <si>
    <t xml:space="preserve"> Itemize (Total Equipment Budget and Purchase cannot exceed $50,000)</t>
  </si>
  <si>
    <t>Itemize each medication</t>
  </si>
  <si>
    <t>Itemize each Other item that does not fit in the above categories</t>
  </si>
  <si>
    <t xml:space="preserve">Indirect Costs </t>
  </si>
  <si>
    <t xml:space="preserve">(State approved rate is based upon application submitted by Contractor. Not to </t>
  </si>
  <si>
    <t>exceed 15% of total direct costs or 25% of total personnel costs)</t>
  </si>
  <si>
    <r>
      <t xml:space="preserve">For </t>
    </r>
    <r>
      <rPr>
        <b/>
        <sz val="14"/>
        <rFont val="Arial"/>
        <family val="2"/>
      </rPr>
      <t>benefits</t>
    </r>
    <r>
      <rPr>
        <b/>
        <sz val="12"/>
        <rFont val="Arial"/>
        <family val="2"/>
      </rPr>
      <t xml:space="preserve"> greater or equal to 53% - please attach official documentation of the rate and a breakdown of the benefits.</t>
    </r>
  </si>
  <si>
    <t>Summary Budget FY 2022-2023</t>
  </si>
  <si>
    <t>Detail Budget FY 2022-2023</t>
  </si>
  <si>
    <t>Line Item Justification FY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</si>
</sst>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quot;$&quot;#,##0.00"/>
    <numFmt numFmtId="165" formatCode="m/d/yyyy;@"/>
    <numFmt numFmtId="166" formatCode="_(&quot;$&quot;* #,##0_);_(&quot;$&quot;* \(#,##0\);_(&quot;$&quot;* &quot;-&quot;??_);_(@_)"/>
    <numFmt numFmtId="167" formatCode="_(&quot;$&quot;* #,##0.000_);_(&quot;$&quot;* \(#,##0.000\);_(&quot;$&quot;* &quot;-&quot;??_);_(@_)"/>
  </numFmts>
  <fonts count="24" x14ac:knownFonts="1">
    <font>
      <sz val="11"/>
      <color theme="1"/>
      <name val="Calibri"/>
      <family val="2"/>
      <scheme val="minor"/>
    </font>
    <font>
      <sz val="11"/>
      <color theme="1"/>
      <name val="Arial"/>
      <family val="2"/>
    </font>
    <font>
      <sz val="12"/>
      <color theme="1"/>
      <name val="Arial"/>
      <family val="2"/>
    </font>
    <font>
      <b/>
      <sz val="12"/>
      <color theme="1"/>
      <name val="Arial"/>
      <family val="2"/>
    </font>
    <font>
      <b/>
      <sz val="16"/>
      <color theme="1"/>
      <name val="Arial"/>
      <family val="2"/>
    </font>
    <font>
      <b/>
      <sz val="14"/>
      <color theme="1"/>
      <name val="Arial"/>
      <family val="2"/>
    </font>
    <font>
      <u/>
      <sz val="12"/>
      <color theme="1"/>
      <name val="Arial"/>
      <family val="2"/>
    </font>
    <font>
      <sz val="11"/>
      <color rgb="FF000000"/>
      <name val="Verdana"/>
      <family val="2"/>
    </font>
    <font>
      <sz val="12"/>
      <color rgb="FF000000"/>
      <name val="Verdana"/>
      <family val="2"/>
    </font>
    <font>
      <sz val="14"/>
      <color theme="1"/>
      <name val="Arial"/>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8"/>
      <name val="Arial"/>
      <family val="2"/>
    </font>
    <font>
      <b/>
      <sz val="16"/>
      <name val="Arial"/>
      <family val="2"/>
    </font>
    <font>
      <b/>
      <sz val="12"/>
      <name val="Arial"/>
      <family val="2"/>
    </font>
    <font>
      <sz val="12"/>
      <name val="Arial"/>
      <family val="2"/>
    </font>
    <font>
      <i/>
      <sz val="12"/>
      <name val="Arial"/>
      <family val="2"/>
    </font>
    <font>
      <b/>
      <sz val="14"/>
      <name val="Arial"/>
      <family val="2"/>
    </font>
    <font>
      <i/>
      <sz val="12"/>
      <color theme="1"/>
      <name val="Arial"/>
      <family val="2"/>
    </font>
    <font>
      <sz val="14"/>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0"/>
        <bgColor indexed="64"/>
      </patternFill>
    </fill>
    <fill>
      <patternFill patternType="solid">
        <fgColor rgb="FFBDD242"/>
        <bgColor indexed="64"/>
      </patternFill>
    </fill>
    <fill>
      <patternFill patternType="solid">
        <fgColor theme="0" tint="-4.9989318521683403E-2"/>
        <bgColor indexed="64"/>
      </patternFill>
    </fill>
  </fills>
  <borders count="66">
    <border>
      <left/>
      <right/>
      <top/>
      <bottom/>
      <diagonal/>
    </border>
    <border>
      <left/>
      <right/>
      <top/>
      <bottom style="thin">
        <color indexed="64"/>
      </bottom>
      <diagonal/>
    </border>
    <border>
      <left style="double">
        <color auto="1"/>
      </left>
      <right style="double">
        <color auto="1"/>
      </right>
      <top style="double">
        <color auto="1"/>
      </top>
      <bottom style="double">
        <color auto="1"/>
      </bottom>
      <diagonal/>
    </border>
    <border>
      <left style="double">
        <color auto="1"/>
      </left>
      <right/>
      <top/>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thin">
        <color auto="1"/>
      </bottom>
      <diagonal/>
    </border>
    <border>
      <left/>
      <right/>
      <top style="thin">
        <color auto="1"/>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thin">
        <color auto="1"/>
      </left>
      <right/>
      <top style="double">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style="thin">
        <color auto="1"/>
      </top>
      <bottom style="double">
        <color auto="1"/>
      </bottom>
      <diagonal/>
    </border>
    <border>
      <left style="thin">
        <color auto="1"/>
      </left>
      <right/>
      <top/>
      <bottom/>
      <diagonal/>
    </border>
    <border>
      <left style="thin">
        <color auto="1"/>
      </left>
      <right/>
      <top style="double">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style="double">
        <color auto="1"/>
      </left>
      <right/>
      <top style="medium">
        <color auto="1"/>
      </top>
      <bottom style="medium">
        <color auto="1"/>
      </bottom>
      <diagonal/>
    </border>
    <border>
      <left/>
      <right/>
      <top style="medium">
        <color auto="1"/>
      </top>
      <bottom style="medium">
        <color auto="1"/>
      </bottom>
      <diagonal/>
    </border>
    <border>
      <left/>
      <right style="double">
        <color auto="1"/>
      </right>
      <top style="medium">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auto="1"/>
      </left>
      <right style="thin">
        <color auto="1"/>
      </right>
      <top style="thin">
        <color auto="1"/>
      </top>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medium">
        <color auto="1"/>
      </left>
      <right/>
      <top style="double">
        <color auto="1"/>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style="thin">
        <color auto="1"/>
      </right>
      <top style="double">
        <color auto="1"/>
      </top>
      <bottom/>
      <diagonal/>
    </border>
    <border>
      <left style="thin">
        <color auto="1"/>
      </left>
      <right style="double">
        <color auto="1"/>
      </right>
      <top style="double">
        <color auto="1"/>
      </top>
      <bottom/>
      <diagonal/>
    </border>
    <border>
      <left/>
      <right style="medium">
        <color auto="1"/>
      </right>
      <top style="double">
        <color auto="1"/>
      </top>
      <bottom/>
      <diagonal/>
    </border>
    <border>
      <left style="medium">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double">
        <color auto="1"/>
      </left>
      <right style="medium">
        <color auto="1"/>
      </right>
      <top style="double">
        <color auto="1"/>
      </top>
      <bottom/>
      <diagonal/>
    </border>
    <border>
      <left style="double">
        <color auto="1"/>
      </left>
      <right style="double">
        <color auto="1"/>
      </right>
      <top style="thin">
        <color auto="1"/>
      </top>
      <bottom/>
      <diagonal/>
    </border>
    <border>
      <left/>
      <right style="thin">
        <color auto="1"/>
      </right>
      <top/>
      <bottom style="double">
        <color auto="1"/>
      </bottom>
      <diagonal/>
    </border>
    <border>
      <left style="thin">
        <color auto="1"/>
      </left>
      <right/>
      <top/>
      <bottom style="double">
        <color auto="1"/>
      </bottom>
      <diagonal/>
    </border>
  </borders>
  <cellStyleXfs count="8">
    <xf numFmtId="0" fontId="0" fillId="0" borderId="0"/>
    <xf numFmtId="44"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12" applyNumberFormat="0" applyFill="0" applyAlignment="0" applyProtection="0"/>
    <xf numFmtId="0" fontId="14" fillId="0" borderId="13" applyNumberFormat="0" applyFill="0" applyAlignment="0" applyProtection="0"/>
    <xf numFmtId="0" fontId="15" fillId="0" borderId="14" applyNumberFormat="0" applyFill="0" applyAlignment="0" applyProtection="0"/>
    <xf numFmtId="0" fontId="15" fillId="0" borderId="0" applyNumberFormat="0" applyFill="0" applyBorder="0" applyAlignment="0" applyProtection="0"/>
  </cellStyleXfs>
  <cellXfs count="217">
    <xf numFmtId="0" fontId="0" fillId="0" borderId="0" xfId="0"/>
    <xf numFmtId="0" fontId="1" fillId="0" borderId="0" xfId="0" applyFont="1" applyProtection="1"/>
    <xf numFmtId="0" fontId="7" fillId="0" borderId="0" xfId="0" applyFont="1" applyAlignment="1" applyProtection="1">
      <alignment vertical="center"/>
    </xf>
    <xf numFmtId="0" fontId="1" fillId="0" borderId="0" xfId="0" applyFont="1" applyAlignment="1" applyProtection="1"/>
    <xf numFmtId="0" fontId="2" fillId="0" borderId="0" xfId="0" applyFont="1" applyAlignment="1" applyProtection="1"/>
    <xf numFmtId="0" fontId="9" fillId="0" borderId="0" xfId="0" applyFont="1" applyAlignment="1" applyProtection="1"/>
    <xf numFmtId="44" fontId="2" fillId="0" borderId="0" xfId="0" applyNumberFormat="1" applyFont="1" applyAlignment="1" applyProtection="1">
      <alignment horizontal="right" vertical="center"/>
    </xf>
    <xf numFmtId="0" fontId="10" fillId="0" borderId="0" xfId="0" applyNumberFormat="1" applyFont="1" applyFill="1" applyBorder="1" applyAlignment="1">
      <alignment vertical="top" wrapText="1"/>
    </xf>
    <xf numFmtId="0" fontId="1" fillId="0" borderId="0" xfId="0" applyFont="1"/>
    <xf numFmtId="0" fontId="16" fillId="0" borderId="0" xfId="3" applyFont="1" applyAlignment="1" applyProtection="1">
      <alignment horizontal="center" vertical="center"/>
    </xf>
    <xf numFmtId="0" fontId="17" fillId="0" borderId="0" xfId="3" applyFont="1" applyAlignment="1" applyProtection="1">
      <alignment horizontal="center" vertical="center"/>
    </xf>
    <xf numFmtId="0" fontId="18" fillId="0" borderId="0" xfId="4" applyFont="1" applyBorder="1" applyAlignment="1" applyProtection="1">
      <alignment horizontal="left" vertical="center"/>
    </xf>
    <xf numFmtId="0" fontId="18" fillId="0" borderId="0" xfId="7" applyFont="1" applyAlignment="1" applyProtection="1">
      <alignment horizontal="left" vertical="center"/>
    </xf>
    <xf numFmtId="0" fontId="18" fillId="0" borderId="0" xfId="7" applyFont="1" applyAlignment="1" applyProtection="1">
      <alignment horizontal="left"/>
    </xf>
    <xf numFmtId="0" fontId="2" fillId="0" borderId="1" xfId="0" applyFont="1" applyBorder="1" applyAlignment="1" applyProtection="1">
      <alignment horizontal="left"/>
      <protection locked="0"/>
    </xf>
    <xf numFmtId="0" fontId="18" fillId="0" borderId="0" xfId="4" applyFont="1" applyBorder="1" applyAlignment="1" applyProtection="1">
      <alignment horizontal="left"/>
    </xf>
    <xf numFmtId="0" fontId="2" fillId="0" borderId="8" xfId="0" applyFont="1" applyBorder="1" applyAlignment="1" applyProtection="1">
      <alignment horizontal="left"/>
      <protection locked="0"/>
    </xf>
    <xf numFmtId="0" fontId="2" fillId="0" borderId="1" xfId="0" applyFont="1" applyBorder="1" applyAlignment="1" applyProtection="1">
      <alignment horizontal="left" vertical="center"/>
      <protection locked="0"/>
    </xf>
    <xf numFmtId="0" fontId="20" fillId="0" borderId="0" xfId="7" applyFont="1" applyBorder="1" applyAlignment="1" applyProtection="1">
      <alignment horizontal="left" vertical="center" wrapText="1"/>
    </xf>
    <xf numFmtId="0" fontId="20" fillId="0" borderId="3" xfId="7" applyFont="1" applyBorder="1" applyAlignment="1" applyProtection="1">
      <alignment horizontal="left" vertical="center"/>
    </xf>
    <xf numFmtId="0" fontId="20" fillId="0" borderId="0" xfId="7" applyFont="1" applyBorder="1" applyAlignment="1" applyProtection="1">
      <alignment horizontal="left" vertical="center"/>
    </xf>
    <xf numFmtId="0" fontId="2" fillId="3" borderId="6" xfId="0" applyFont="1" applyFill="1" applyBorder="1" applyAlignment="1" applyProtection="1">
      <alignment vertical="center"/>
    </xf>
    <xf numFmtId="0" fontId="2" fillId="0" borderId="0" xfId="0" applyFont="1" applyAlignment="1" applyProtection="1">
      <protection hidden="1"/>
    </xf>
    <xf numFmtId="0" fontId="1" fillId="0" borderId="0" xfId="0" applyFont="1" applyAlignment="1" applyProtection="1">
      <protection hidden="1"/>
    </xf>
    <xf numFmtId="0" fontId="2" fillId="0" borderId="0" xfId="0" applyFont="1" applyAlignment="1" applyProtection="1">
      <alignment wrapText="1"/>
      <protection hidden="1"/>
    </xf>
    <xf numFmtId="0" fontId="4"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1" fillId="0" borderId="0" xfId="0" applyFont="1" applyProtection="1">
      <protection hidden="1"/>
    </xf>
    <xf numFmtId="0" fontId="5" fillId="0" borderId="0" xfId="0" applyFont="1" applyAlignment="1" applyProtection="1">
      <alignment horizontal="center" vertical="center"/>
      <protection hidden="1"/>
    </xf>
    <xf numFmtId="0" fontId="1" fillId="0" borderId="16" xfId="0" applyFont="1" applyBorder="1" applyAlignment="1">
      <alignment horizontal="left"/>
    </xf>
    <xf numFmtId="0" fontId="18" fillId="2" borderId="16" xfId="5" applyFont="1" applyFill="1" applyBorder="1" applyAlignment="1">
      <alignment horizontal="left" vertical="center" wrapText="1"/>
    </xf>
    <xf numFmtId="0" fontId="1" fillId="0" borderId="16" xfId="0" applyFont="1" applyBorder="1"/>
    <xf numFmtId="0" fontId="1" fillId="0" borderId="17" xfId="0" applyFont="1" applyBorder="1" applyAlignment="1">
      <alignment horizontal="left"/>
    </xf>
    <xf numFmtId="0" fontId="18" fillId="0" borderId="10" xfId="6" applyFont="1" applyBorder="1" applyAlignment="1" applyProtection="1">
      <alignment horizontal="left" vertical="center"/>
    </xf>
    <xf numFmtId="0" fontId="18" fillId="0" borderId="8" xfId="6" applyFont="1" applyBorder="1" applyAlignment="1" applyProtection="1">
      <alignment horizontal="left" vertical="center"/>
    </xf>
    <xf numFmtId="0" fontId="18" fillId="0" borderId="1" xfId="6" applyFont="1" applyBorder="1" applyAlignment="1" applyProtection="1">
      <alignment horizontal="left" vertical="center"/>
    </xf>
    <xf numFmtId="0" fontId="18" fillId="0" borderId="11" xfId="6" applyFont="1" applyBorder="1" applyAlignment="1" applyProtection="1">
      <alignment horizontal="left" vertical="center"/>
    </xf>
    <xf numFmtId="0" fontId="18" fillId="0" borderId="4" xfId="6" applyFont="1" applyBorder="1" applyAlignment="1" applyProtection="1">
      <alignment horizontal="left" vertical="center"/>
    </xf>
    <xf numFmtId="164" fontId="2" fillId="0" borderId="18" xfId="0" applyNumberFormat="1" applyFont="1" applyBorder="1" applyAlignment="1" applyProtection="1">
      <alignment horizontal="right" vertical="center"/>
    </xf>
    <xf numFmtId="164" fontId="2" fillId="0" borderId="19" xfId="0" applyNumberFormat="1" applyFont="1" applyBorder="1" applyAlignment="1" applyProtection="1">
      <alignment horizontal="right" vertical="center"/>
    </xf>
    <xf numFmtId="164" fontId="2" fillId="0" borderId="20" xfId="0" applyNumberFormat="1" applyFont="1" applyBorder="1" applyAlignment="1" applyProtection="1">
      <alignment horizontal="right" vertical="center"/>
    </xf>
    <xf numFmtId="164" fontId="2" fillId="0" borderId="21" xfId="0" applyNumberFormat="1" applyFont="1" applyBorder="1" applyAlignment="1" applyProtection="1">
      <alignment horizontal="right" vertical="center"/>
    </xf>
    <xf numFmtId="164" fontId="2" fillId="0" borderId="22" xfId="0" applyNumberFormat="1" applyFont="1" applyBorder="1" applyAlignment="1" applyProtection="1">
      <alignment horizontal="right" vertical="center"/>
    </xf>
    <xf numFmtId="164" fontId="2" fillId="0" borderId="23" xfId="0" applyNumberFormat="1" applyFont="1" applyBorder="1" applyAlignment="1" applyProtection="1">
      <alignment horizontal="right" vertical="center"/>
    </xf>
    <xf numFmtId="49" fontId="19" fillId="0" borderId="26" xfId="0" applyNumberFormat="1" applyFont="1" applyBorder="1" applyAlignment="1" applyProtection="1">
      <alignment horizontal="left" wrapText="1"/>
      <protection locked="0"/>
    </xf>
    <xf numFmtId="49" fontId="19" fillId="0" borderId="26" xfId="0" applyNumberFormat="1" applyFont="1" applyBorder="1" applyAlignment="1" applyProtection="1">
      <alignment horizontal="left" vertical="center" wrapText="1"/>
      <protection locked="0"/>
    </xf>
    <xf numFmtId="0" fontId="19" fillId="0" borderId="27" xfId="0" applyFont="1" applyBorder="1" applyAlignment="1" applyProtection="1">
      <alignment vertical="center"/>
    </xf>
    <xf numFmtId="49" fontId="19" fillId="0" borderId="28" xfId="0" applyNumberFormat="1" applyFont="1" applyBorder="1" applyAlignment="1" applyProtection="1">
      <alignment horizontal="left" vertical="center" wrapText="1"/>
      <protection locked="0"/>
    </xf>
    <xf numFmtId="0" fontId="19" fillId="0" borderId="29" xfId="0" applyFont="1" applyBorder="1" applyAlignment="1" applyProtection="1">
      <alignment vertical="center"/>
    </xf>
    <xf numFmtId="42" fontId="19" fillId="0" borderId="30" xfId="0" applyNumberFormat="1" applyFont="1" applyBorder="1" applyAlignment="1" applyProtection="1">
      <alignment horizontal="right"/>
      <protection locked="0"/>
    </xf>
    <xf numFmtId="42" fontId="19" fillId="0" borderId="30" xfId="0" applyNumberFormat="1" applyFont="1" applyBorder="1" applyAlignment="1" applyProtection="1">
      <alignment horizontal="right" vertical="center"/>
      <protection locked="0"/>
    </xf>
    <xf numFmtId="42" fontId="19" fillId="0" borderId="31" xfId="0" applyNumberFormat="1" applyFont="1" applyBorder="1" applyAlignment="1" applyProtection="1">
      <alignment horizontal="right" vertical="center"/>
      <protection locked="0"/>
    </xf>
    <xf numFmtId="0" fontId="2" fillId="2" borderId="0" xfId="0" applyFont="1" applyFill="1" applyBorder="1" applyAlignment="1" applyProtection="1">
      <alignment vertical="center"/>
    </xf>
    <xf numFmtId="49" fontId="19" fillId="0" borderId="27" xfId="0" applyNumberFormat="1" applyFont="1" applyBorder="1" applyAlignment="1" applyProtection="1">
      <alignment horizontal="center" vertical="center"/>
      <protection locked="0"/>
    </xf>
    <xf numFmtId="166" fontId="19" fillId="0" borderId="27" xfId="1" applyNumberFormat="1" applyFont="1" applyBorder="1" applyAlignment="1" applyProtection="1">
      <alignment vertical="center"/>
      <protection locked="0"/>
    </xf>
    <xf numFmtId="9" fontId="19" fillId="0" borderId="27" xfId="2" applyFont="1" applyBorder="1" applyAlignment="1" applyProtection="1">
      <alignment horizontal="center" vertical="center"/>
      <protection locked="0"/>
    </xf>
    <xf numFmtId="37" fontId="19" fillId="0" borderId="27" xfId="0" applyNumberFormat="1" applyFont="1" applyBorder="1" applyAlignment="1" applyProtection="1">
      <alignment horizontal="center" vertical="center"/>
      <protection locked="0"/>
    </xf>
    <xf numFmtId="49" fontId="19" fillId="0" borderId="36" xfId="0" applyNumberFormat="1" applyFont="1" applyBorder="1" applyAlignment="1" applyProtection="1">
      <alignment horizontal="left" vertical="center" wrapText="1"/>
      <protection locked="0"/>
    </xf>
    <xf numFmtId="9" fontId="19" fillId="0" borderId="27" xfId="0" applyNumberFormat="1" applyFont="1" applyBorder="1" applyAlignment="1" applyProtection="1">
      <alignment horizontal="center" vertical="center"/>
      <protection locked="0"/>
    </xf>
    <xf numFmtId="42" fontId="19" fillId="0" borderId="27" xfId="0" applyNumberFormat="1" applyFont="1" applyBorder="1" applyAlignment="1" applyProtection="1">
      <alignment horizontal="left" vertical="center"/>
      <protection locked="0"/>
    </xf>
    <xf numFmtId="42" fontId="19" fillId="0" borderId="30" xfId="0" applyNumberFormat="1" applyFont="1" applyBorder="1" applyAlignment="1" applyProtection="1">
      <alignment horizontal="right" vertical="center"/>
    </xf>
    <xf numFmtId="0" fontId="18" fillId="0" borderId="33" xfId="7" applyFont="1" applyBorder="1" applyAlignment="1" applyProtection="1">
      <alignment horizontal="center" vertical="center"/>
    </xf>
    <xf numFmtId="0" fontId="18" fillId="0" borderId="34" xfId="7" applyFont="1" applyBorder="1" applyAlignment="1" applyProtection="1">
      <alignment horizontal="center" vertical="center"/>
    </xf>
    <xf numFmtId="44" fontId="19" fillId="0" borderId="35" xfId="0" applyNumberFormat="1" applyFont="1" applyBorder="1" applyAlignment="1" applyProtection="1">
      <alignment horizontal="right" vertical="center"/>
    </xf>
    <xf numFmtId="44" fontId="19" fillId="0" borderId="30" xfId="1" applyFont="1" applyBorder="1" applyAlignment="1" applyProtection="1">
      <alignment horizontal="right" vertical="center"/>
    </xf>
    <xf numFmtId="0" fontId="2" fillId="3" borderId="0" xfId="0" applyFont="1" applyFill="1" applyBorder="1" applyAlignment="1" applyProtection="1">
      <alignment vertical="center"/>
    </xf>
    <xf numFmtId="0" fontId="19" fillId="2" borderId="0" xfId="0" applyFont="1" applyFill="1" applyBorder="1" applyAlignment="1">
      <alignment horizontal="center" vertical="center"/>
    </xf>
    <xf numFmtId="0" fontId="18" fillId="5" borderId="38" xfId="5" applyFont="1" applyFill="1" applyBorder="1" applyAlignment="1" applyProtection="1">
      <alignment vertical="center"/>
    </xf>
    <xf numFmtId="44" fontId="2" fillId="5" borderId="37" xfId="1" applyFont="1" applyFill="1" applyBorder="1" applyAlignment="1" applyProtection="1">
      <alignment vertical="center"/>
    </xf>
    <xf numFmtId="44" fontId="19" fillId="0" borderId="0" xfId="0" applyNumberFormat="1" applyFont="1" applyBorder="1" applyAlignment="1" applyProtection="1">
      <alignment horizontal="center" vertical="center" wrapText="1"/>
    </xf>
    <xf numFmtId="49" fontId="19" fillId="0" borderId="27" xfId="0" applyNumberFormat="1" applyFont="1" applyBorder="1" applyAlignment="1" applyProtection="1">
      <alignment horizontal="left" vertical="center" wrapText="1"/>
      <protection locked="0"/>
    </xf>
    <xf numFmtId="44" fontId="19" fillId="0" borderId="27" xfId="1" applyFont="1" applyBorder="1" applyAlignment="1" applyProtection="1">
      <alignment horizontal="right" vertical="center"/>
    </xf>
    <xf numFmtId="0" fontId="20" fillId="0" borderId="42" xfId="7" applyFont="1" applyBorder="1" applyAlignment="1" applyProtection="1">
      <alignment vertical="center" wrapText="1"/>
    </xf>
    <xf numFmtId="0" fontId="18" fillId="0" borderId="43" xfId="7" applyFont="1" applyBorder="1" applyAlignment="1" applyProtection="1">
      <alignment horizontal="center" vertical="center"/>
    </xf>
    <xf numFmtId="0" fontId="19" fillId="0" borderId="32" xfId="7" applyFont="1" applyBorder="1" applyAlignment="1" applyProtection="1">
      <alignment horizontal="right" vertical="center"/>
    </xf>
    <xf numFmtId="1" fontId="2" fillId="0" borderId="44" xfId="0" applyNumberFormat="1" applyFont="1" applyBorder="1" applyAlignment="1" applyProtection="1">
      <alignment horizontal="center" vertical="center"/>
      <protection locked="0"/>
    </xf>
    <xf numFmtId="1" fontId="2" fillId="0" borderId="27" xfId="0" applyNumberFormat="1" applyFont="1" applyBorder="1" applyAlignment="1" applyProtection="1">
      <alignment horizontal="center" vertical="center"/>
      <protection locked="0"/>
    </xf>
    <xf numFmtId="44" fontId="2" fillId="0" borderId="27" xfId="0" applyNumberFormat="1" applyFont="1" applyBorder="1" applyAlignment="1" applyProtection="1">
      <alignment vertical="center"/>
      <protection locked="0"/>
    </xf>
    <xf numFmtId="44" fontId="2" fillId="4" borderId="21" xfId="0" applyNumberFormat="1" applyFont="1" applyFill="1" applyBorder="1" applyAlignment="1" applyProtection="1">
      <alignment vertical="center"/>
    </xf>
    <xf numFmtId="0" fontId="19" fillId="0" borderId="26" xfId="7" applyFont="1" applyBorder="1" applyAlignment="1" applyProtection="1">
      <alignment horizontal="right"/>
    </xf>
    <xf numFmtId="0" fontId="19" fillId="0" borderId="26" xfId="7" applyFont="1" applyBorder="1" applyAlignment="1" applyProtection="1">
      <alignment horizontal="right" vertical="center"/>
    </xf>
    <xf numFmtId="0" fontId="20" fillId="0" borderId="42" xfId="7" applyFont="1" applyBorder="1" applyAlignment="1">
      <alignment vertical="center" wrapText="1"/>
    </xf>
    <xf numFmtId="0" fontId="18" fillId="0" borderId="43" xfId="7" applyFont="1" applyBorder="1" applyAlignment="1" applyProtection="1">
      <alignment horizontal="center" vertical="center" wrapText="1"/>
    </xf>
    <xf numFmtId="44" fontId="2" fillId="5" borderId="20" xfId="1" applyFont="1" applyFill="1" applyBorder="1" applyAlignment="1" applyProtection="1"/>
    <xf numFmtId="44" fontId="2" fillId="4" borderId="20" xfId="1" applyFont="1" applyFill="1" applyBorder="1" applyAlignment="1" applyProtection="1"/>
    <xf numFmtId="42" fontId="19" fillId="0" borderId="27" xfId="0" applyNumberFormat="1" applyFont="1" applyBorder="1" applyAlignment="1" applyProtection="1">
      <alignment vertical="center"/>
    </xf>
    <xf numFmtId="42" fontId="19" fillId="0" borderId="29" xfId="0" applyNumberFormat="1" applyFont="1" applyBorder="1" applyAlignment="1" applyProtection="1">
      <alignment vertical="center"/>
    </xf>
    <xf numFmtId="0" fontId="2" fillId="2" borderId="0" xfId="0" applyFont="1" applyFill="1" applyBorder="1" applyAlignment="1" applyProtection="1">
      <alignment horizontal="left" vertical="center"/>
    </xf>
    <xf numFmtId="49" fontId="2" fillId="0" borderId="36" xfId="0" applyNumberFormat="1" applyFont="1" applyBorder="1" applyAlignment="1" applyProtection="1">
      <alignment horizontal="left" vertical="center"/>
      <protection locked="0"/>
    </xf>
    <xf numFmtId="0" fontId="2" fillId="0" borderId="27" xfId="0" applyFont="1" applyBorder="1" applyAlignment="1" applyProtection="1">
      <alignment horizontal="center" vertical="center"/>
      <protection locked="0"/>
    </xf>
    <xf numFmtId="44" fontId="2" fillId="0" borderId="27" xfId="1" applyFont="1" applyBorder="1" applyAlignment="1" applyProtection="1">
      <alignment vertical="center"/>
      <protection locked="0"/>
    </xf>
    <xf numFmtId="42" fontId="2" fillId="0" borderId="30" xfId="0" applyNumberFormat="1" applyFont="1" applyBorder="1" applyAlignment="1" applyProtection="1">
      <alignment horizontal="right" vertical="center"/>
    </xf>
    <xf numFmtId="0" fontId="19" fillId="0" borderId="45" xfId="7" applyFont="1" applyBorder="1" applyAlignment="1" applyProtection="1">
      <alignment horizontal="left" vertical="center"/>
    </xf>
    <xf numFmtId="42" fontId="2" fillId="0" borderId="37" xfId="0" applyNumberFormat="1" applyFont="1" applyBorder="1" applyAlignment="1" applyProtection="1">
      <alignment horizontal="right" vertical="center"/>
      <protection locked="0"/>
    </xf>
    <xf numFmtId="49" fontId="2" fillId="0" borderId="27" xfId="0" applyNumberFormat="1" applyFont="1" applyBorder="1" applyAlignment="1" applyProtection="1">
      <alignment horizontal="left" vertical="center" wrapText="1"/>
      <protection locked="0"/>
    </xf>
    <xf numFmtId="42" fontId="2" fillId="0" borderId="27" xfId="0" applyNumberFormat="1" applyFont="1" applyBorder="1" applyAlignment="1" applyProtection="1">
      <alignment horizontal="right" vertical="center"/>
    </xf>
    <xf numFmtId="0" fontId="18" fillId="0" borderId="26" xfId="7" applyFont="1" applyBorder="1" applyAlignment="1" applyProtection="1">
      <alignment horizontal="center" vertical="center" wrapText="1"/>
    </xf>
    <xf numFmtId="0" fontId="2" fillId="0" borderId="27" xfId="0" applyFont="1" applyBorder="1" applyAlignment="1" applyProtection="1">
      <alignment horizontal="center" vertical="center"/>
    </xf>
    <xf numFmtId="42" fontId="2" fillId="0" borderId="20" xfId="0" applyNumberFormat="1" applyFont="1" applyFill="1" applyBorder="1" applyAlignment="1" applyProtection="1">
      <alignment horizontal="center" vertical="center" wrapText="1"/>
    </xf>
    <xf numFmtId="42" fontId="2" fillId="0" borderId="27" xfId="0" applyNumberFormat="1" applyFont="1" applyBorder="1" applyAlignment="1" applyProtection="1">
      <alignment horizontal="right" vertical="center"/>
      <protection locked="0"/>
    </xf>
    <xf numFmtId="0" fontId="2" fillId="3" borderId="0" xfId="0" applyFont="1" applyFill="1" applyAlignment="1" applyProtection="1">
      <protection hidden="1"/>
    </xf>
    <xf numFmtId="0" fontId="2" fillId="3" borderId="3" xfId="0" applyFont="1" applyFill="1" applyBorder="1" applyAlignment="1" applyProtection="1">
      <protection hidden="1"/>
    </xf>
    <xf numFmtId="0" fontId="2" fillId="3" borderId="0" xfId="0" applyFont="1" applyFill="1" applyBorder="1" applyAlignment="1" applyProtection="1">
      <protection hidden="1"/>
    </xf>
    <xf numFmtId="49" fontId="19" fillId="0" borderId="44" xfId="0" applyNumberFormat="1" applyFont="1" applyBorder="1" applyAlignment="1" applyProtection="1">
      <alignment horizontal="left" vertical="center" wrapText="1"/>
      <protection locked="0"/>
    </xf>
    <xf numFmtId="49" fontId="19" fillId="0" borderId="44" xfId="0" applyNumberFormat="1" applyFont="1" applyBorder="1" applyAlignment="1" applyProtection="1">
      <alignment horizontal="center" vertical="center"/>
      <protection locked="0"/>
    </xf>
    <xf numFmtId="0" fontId="18" fillId="4" borderId="46" xfId="5" applyFont="1" applyFill="1" applyBorder="1" applyAlignment="1" applyProtection="1">
      <alignment vertical="center" wrapText="1"/>
    </xf>
    <xf numFmtId="42" fontId="3" fillId="4" borderId="47" xfId="0" applyNumberFormat="1" applyFont="1" applyFill="1" applyBorder="1" applyAlignment="1" applyProtection="1">
      <alignment horizontal="right" vertical="center"/>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 fillId="2" borderId="48"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19" fillId="0" borderId="28" xfId="7" applyFont="1" applyBorder="1" applyAlignment="1" applyProtection="1">
      <alignment horizontal="right" vertical="center"/>
    </xf>
    <xf numFmtId="1" fontId="2" fillId="0" borderId="29" xfId="0" applyNumberFormat="1" applyFont="1" applyBorder="1" applyAlignment="1" applyProtection="1">
      <alignment horizontal="center"/>
      <protection locked="0"/>
    </xf>
    <xf numFmtId="44" fontId="2" fillId="0" borderId="29" xfId="0" applyNumberFormat="1" applyFont="1" applyBorder="1" applyAlignment="1" applyProtection="1">
      <alignment vertical="center"/>
      <protection locked="0"/>
    </xf>
    <xf numFmtId="44" fontId="2" fillId="4" borderId="22" xfId="1" applyFont="1" applyFill="1" applyBorder="1" applyAlignment="1" applyProtection="1"/>
    <xf numFmtId="0" fontId="2" fillId="5" borderId="19" xfId="0" applyFont="1" applyFill="1" applyBorder="1" applyAlignment="1" applyProtection="1">
      <alignment horizontal="center" vertical="center" wrapText="1"/>
    </xf>
    <xf numFmtId="0" fontId="3" fillId="5" borderId="19" xfId="0" applyFont="1" applyFill="1" applyBorder="1" applyAlignment="1">
      <alignment horizontal="center" vertical="center" wrapText="1"/>
    </xf>
    <xf numFmtId="165" fontId="2" fillId="0" borderId="1" xfId="0" applyNumberFormat="1" applyFont="1" applyBorder="1" applyAlignment="1" applyProtection="1">
      <alignment horizontal="left" vertical="center"/>
      <protection locked="0"/>
    </xf>
    <xf numFmtId="165" fontId="2" fillId="0" borderId="1" xfId="0" applyNumberFormat="1" applyFont="1" applyBorder="1" applyAlignment="1" applyProtection="1">
      <alignment horizontal="left" vertical="center"/>
    </xf>
    <xf numFmtId="0" fontId="2" fillId="0" borderId="0" xfId="0" applyFont="1" applyBorder="1" applyAlignment="1" applyProtection="1">
      <alignment horizontal="left" vertical="center"/>
    </xf>
    <xf numFmtId="0" fontId="6" fillId="0" borderId="0" xfId="0" applyFont="1" applyBorder="1" applyAlignment="1" applyProtection="1">
      <alignment horizontal="left" vertical="center"/>
      <protection locked="0"/>
    </xf>
    <xf numFmtId="0" fontId="2" fillId="3" borderId="3" xfId="0" applyFont="1" applyFill="1" applyBorder="1" applyAlignment="1" applyProtection="1">
      <alignment vertical="center"/>
    </xf>
    <xf numFmtId="0" fontId="18" fillId="4" borderId="46" xfId="5" applyFont="1" applyFill="1" applyBorder="1" applyAlignment="1" applyProtection="1">
      <alignment vertical="center"/>
    </xf>
    <xf numFmtId="0" fontId="19" fillId="0" borderId="27" xfId="0" applyFont="1" applyBorder="1" applyAlignment="1" applyProtection="1">
      <alignment horizontal="center" vertical="center"/>
      <protection locked="0"/>
    </xf>
    <xf numFmtId="44" fontId="19" fillId="0" borderId="27" xfId="1" applyFont="1" applyBorder="1" applyAlignment="1" applyProtection="1">
      <alignment vertical="center"/>
      <protection locked="0"/>
    </xf>
    <xf numFmtId="42" fontId="19" fillId="0" borderId="20" xfId="0" applyNumberFormat="1" applyFont="1" applyBorder="1" applyAlignment="1" applyProtection="1">
      <alignment horizontal="right" vertical="center"/>
    </xf>
    <xf numFmtId="49" fontId="19" fillId="0" borderId="32" xfId="0" applyNumberFormat="1" applyFont="1" applyBorder="1" applyAlignment="1" applyProtection="1">
      <alignment horizontal="left" vertical="center" wrapText="1"/>
      <protection locked="0"/>
    </xf>
    <xf numFmtId="0" fontId="19" fillId="0" borderId="44" xfId="0" applyFont="1" applyBorder="1" applyAlignment="1" applyProtection="1">
      <alignment horizontal="center" vertical="center"/>
      <protection locked="0"/>
    </xf>
    <xf numFmtId="44" fontId="19" fillId="0" borderId="44" xfId="1" applyFont="1" applyBorder="1" applyAlignment="1" applyProtection="1">
      <alignment vertical="center"/>
      <protection locked="0"/>
    </xf>
    <xf numFmtId="14" fontId="19" fillId="0" borderId="27" xfId="0" applyNumberFormat="1" applyFont="1" applyBorder="1" applyAlignment="1" applyProtection="1"/>
    <xf numFmtId="49" fontId="2" fillId="0" borderId="44" xfId="0" applyNumberFormat="1" applyFont="1" applyBorder="1" applyAlignment="1" applyProtection="1">
      <alignment horizontal="left" vertical="center" wrapText="1"/>
      <protection locked="0"/>
    </xf>
    <xf numFmtId="0" fontId="2" fillId="0" borderId="44" xfId="0" applyFont="1" applyBorder="1" applyAlignment="1" applyProtection="1">
      <alignment horizontal="center" vertical="center"/>
      <protection locked="0"/>
    </xf>
    <xf numFmtId="44" fontId="2" fillId="0" borderId="44" xfId="1" applyFont="1" applyBorder="1" applyAlignment="1" applyProtection="1">
      <alignment vertical="center"/>
      <protection locked="0"/>
    </xf>
    <xf numFmtId="42" fontId="2" fillId="0" borderId="44" xfId="0" applyNumberFormat="1" applyFont="1" applyBorder="1" applyAlignment="1" applyProtection="1">
      <alignment horizontal="right" vertical="center"/>
      <protection locked="0"/>
    </xf>
    <xf numFmtId="0" fontId="18" fillId="6" borderId="5" xfId="5" applyFont="1" applyFill="1" applyBorder="1" applyAlignment="1" applyProtection="1">
      <alignment vertical="center"/>
    </xf>
    <xf numFmtId="0" fontId="6" fillId="2" borderId="0" xfId="0" applyFont="1" applyFill="1" applyBorder="1" applyAlignment="1" applyProtection="1">
      <alignment vertical="center"/>
    </xf>
    <xf numFmtId="44" fontId="2" fillId="2" borderId="0" xfId="0" applyNumberFormat="1" applyFont="1" applyFill="1" applyBorder="1" applyAlignment="1" applyProtection="1">
      <alignment horizontal="right" vertical="center"/>
    </xf>
    <xf numFmtId="0" fontId="18" fillId="0" borderId="42" xfId="7" applyFont="1" applyBorder="1" applyAlignment="1" applyProtection="1">
      <alignment horizontal="center" vertical="center" wrapText="1"/>
    </xf>
    <xf numFmtId="0" fontId="18" fillId="0" borderId="19" xfId="7" applyFont="1" applyBorder="1" applyAlignment="1" applyProtection="1">
      <alignment horizontal="center" vertical="center" wrapText="1"/>
    </xf>
    <xf numFmtId="0" fontId="19" fillId="0" borderId="26" xfId="7" applyFont="1" applyBorder="1" applyAlignment="1" applyProtection="1">
      <alignment vertical="center"/>
    </xf>
    <xf numFmtId="49" fontId="2" fillId="0" borderId="26" xfId="0" applyNumberFormat="1" applyFont="1" applyBorder="1" applyAlignment="1" applyProtection="1">
      <alignment vertical="center"/>
    </xf>
    <xf numFmtId="9" fontId="2" fillId="0" borderId="27" xfId="0" applyNumberFormat="1" applyFont="1" applyBorder="1" applyAlignment="1" applyProtection="1">
      <alignment horizontal="center" vertical="center"/>
      <protection locked="0"/>
    </xf>
    <xf numFmtId="42" fontId="19" fillId="0" borderId="27" xfId="7" applyNumberFormat="1" applyFont="1" applyBorder="1" applyAlignment="1" applyProtection="1">
      <alignment horizontal="center" vertical="center"/>
      <protection locked="0"/>
    </xf>
    <xf numFmtId="42" fontId="2" fillId="0" borderId="27" xfId="0" applyNumberFormat="1" applyFont="1" applyBorder="1" applyAlignment="1" applyProtection="1">
      <alignment horizontal="center" vertical="center"/>
      <protection locked="0"/>
    </xf>
    <xf numFmtId="9" fontId="19" fillId="0" borderId="27" xfId="7" applyNumberFormat="1" applyFont="1" applyBorder="1" applyAlignment="1" applyProtection="1">
      <alignment horizontal="center" vertical="center"/>
      <protection locked="0"/>
    </xf>
    <xf numFmtId="44" fontId="2" fillId="0" borderId="20" xfId="1" applyFont="1" applyBorder="1" applyAlignment="1" applyProtection="1">
      <alignment horizontal="center" vertical="center"/>
    </xf>
    <xf numFmtId="0" fontId="2" fillId="2" borderId="21" xfId="0" applyFont="1" applyFill="1" applyBorder="1" applyAlignment="1" applyProtection="1">
      <alignment vertical="center"/>
    </xf>
    <xf numFmtId="0" fontId="1" fillId="2" borderId="0" xfId="0" applyFont="1" applyFill="1" applyAlignment="1" applyProtection="1"/>
    <xf numFmtId="0" fontId="18" fillId="5" borderId="38" xfId="5" applyFont="1" applyFill="1" applyBorder="1" applyAlignment="1" applyProtection="1">
      <alignment vertical="center" wrapText="1"/>
    </xf>
    <xf numFmtId="42" fontId="3" fillId="5" borderId="37" xfId="0" applyNumberFormat="1" applyFont="1" applyFill="1" applyBorder="1" applyAlignment="1" applyProtection="1">
      <alignment horizontal="right" vertical="center"/>
    </xf>
    <xf numFmtId="0" fontId="18" fillId="0" borderId="51" xfId="7" applyFont="1" applyBorder="1" applyAlignment="1" applyProtection="1">
      <alignment horizontal="center" vertical="center"/>
    </xf>
    <xf numFmtId="44" fontId="19" fillId="0" borderId="52" xfId="0" applyNumberFormat="1" applyFont="1" applyBorder="1" applyAlignment="1" applyProtection="1">
      <alignment horizontal="center" vertical="center"/>
    </xf>
    <xf numFmtId="44" fontId="2" fillId="0" borderId="54" xfId="0" applyNumberFormat="1" applyFont="1" applyBorder="1" applyAlignment="1" applyProtection="1">
      <alignment horizontal="right" vertical="center"/>
    </xf>
    <xf numFmtId="0" fontId="21" fillId="0" borderId="55" xfId="5" applyFont="1" applyBorder="1" applyAlignment="1" applyProtection="1">
      <alignment vertical="center" wrapText="1"/>
    </xf>
    <xf numFmtId="42" fontId="3" fillId="0" borderId="56" xfId="0" applyNumberFormat="1" applyFont="1" applyBorder="1" applyAlignment="1" applyProtection="1">
      <alignment horizontal="right" vertical="center"/>
    </xf>
    <xf numFmtId="0" fontId="18" fillId="5" borderId="5" xfId="5" applyFont="1" applyFill="1" applyBorder="1" applyAlignment="1" applyProtection="1">
      <alignment vertical="center"/>
    </xf>
    <xf numFmtId="44" fontId="2" fillId="5" borderId="57" xfId="0" applyNumberFormat="1" applyFont="1" applyFill="1" applyBorder="1" applyAlignment="1" applyProtection="1">
      <alignment vertical="center"/>
    </xf>
    <xf numFmtId="49" fontId="18" fillId="0" borderId="51" xfId="7" applyNumberFormat="1" applyFont="1" applyBorder="1" applyAlignment="1" applyProtection="1">
      <alignment horizontal="center" vertical="center" wrapText="1"/>
    </xf>
    <xf numFmtId="0" fontId="2" fillId="5" borderId="52" xfId="0" applyFont="1" applyFill="1" applyBorder="1" applyAlignment="1" applyProtection="1">
      <alignment horizontal="center" vertical="center" wrapText="1"/>
    </xf>
    <xf numFmtId="0" fontId="18" fillId="5" borderId="58" xfId="5" applyFont="1" applyFill="1" applyBorder="1" applyAlignment="1" applyProtection="1">
      <alignment vertical="center"/>
    </xf>
    <xf numFmtId="42" fontId="3" fillId="5" borderId="44" xfId="0" applyNumberFormat="1" applyFont="1" applyFill="1" applyBorder="1" applyAlignment="1" applyProtection="1">
      <alignment horizontal="right" vertical="center"/>
    </xf>
    <xf numFmtId="0" fontId="19" fillId="0" borderId="59" xfId="7" applyFont="1" applyBorder="1" applyAlignment="1" applyProtection="1">
      <alignment horizontal="left" vertical="center"/>
    </xf>
    <xf numFmtId="42" fontId="2" fillId="0" borderId="52" xfId="0" applyNumberFormat="1" applyFont="1" applyBorder="1" applyAlignment="1" applyProtection="1">
      <alignment horizontal="right" vertical="center"/>
      <protection locked="0"/>
    </xf>
    <xf numFmtId="0" fontId="18" fillId="4" borderId="45" xfId="5" applyFont="1" applyFill="1" applyBorder="1" applyAlignment="1" applyProtection="1">
      <alignment vertical="center"/>
    </xf>
    <xf numFmtId="42" fontId="3" fillId="4" borderId="60" xfId="0" applyNumberFormat="1" applyFont="1" applyFill="1" applyBorder="1" applyAlignment="1" applyProtection="1">
      <alignment horizontal="right" vertical="center"/>
    </xf>
    <xf numFmtId="0" fontId="18" fillId="0" borderId="42" xfId="7" applyFont="1" applyBorder="1" applyAlignment="1" applyProtection="1">
      <alignment horizontal="center" vertical="center"/>
    </xf>
    <xf numFmtId="0" fontId="19" fillId="0" borderId="43" xfId="0" applyFont="1" applyBorder="1" applyAlignment="1" applyProtection="1">
      <alignment horizontal="center" vertical="center"/>
    </xf>
    <xf numFmtId="42" fontId="19" fillId="0" borderId="19" xfId="0" applyNumberFormat="1" applyFont="1" applyFill="1" applyBorder="1" applyAlignment="1" applyProtection="1">
      <alignment horizontal="center" vertical="center" wrapText="1"/>
    </xf>
    <xf numFmtId="0" fontId="18" fillId="4" borderId="55" xfId="5" applyFont="1" applyFill="1" applyBorder="1" applyAlignment="1" applyProtection="1">
      <alignment vertical="center"/>
    </xf>
    <xf numFmtId="44" fontId="3" fillId="4" borderId="61" xfId="1" applyFont="1" applyFill="1" applyBorder="1" applyAlignment="1" applyProtection="1">
      <alignment vertical="center"/>
    </xf>
    <xf numFmtId="44" fontId="18" fillId="0" borderId="52" xfId="0" applyNumberFormat="1" applyFont="1" applyBorder="1" applyAlignment="1" applyProtection="1">
      <alignment horizontal="center" vertical="center" wrapText="1"/>
    </xf>
    <xf numFmtId="0" fontId="18" fillId="4" borderId="6" xfId="5" applyFont="1" applyFill="1" applyBorder="1" applyAlignment="1" applyProtection="1">
      <alignment vertical="center"/>
    </xf>
    <xf numFmtId="42" fontId="18" fillId="4" borderId="62" xfId="0" applyNumberFormat="1" applyFont="1" applyFill="1" applyBorder="1" applyAlignment="1" applyProtection="1">
      <alignment horizontal="right" vertical="center"/>
    </xf>
    <xf numFmtId="0" fontId="18" fillId="0" borderId="43" xfId="6" applyFont="1" applyBorder="1" applyAlignment="1" applyProtection="1">
      <alignment horizontal="center" vertical="center"/>
    </xf>
    <xf numFmtId="0" fontId="3" fillId="0" borderId="43" xfId="0" applyFont="1" applyBorder="1" applyAlignment="1" applyProtection="1">
      <alignment horizontal="center" vertical="center" wrapText="1"/>
    </xf>
    <xf numFmtId="0" fontId="3" fillId="0" borderId="43" xfId="0" applyFont="1" applyBorder="1" applyAlignment="1" applyProtection="1">
      <alignment horizontal="center" vertical="center"/>
    </xf>
    <xf numFmtId="44" fontId="3" fillId="0" borderId="43" xfId="0" applyNumberFormat="1" applyFont="1" applyBorder="1" applyAlignment="1" applyProtection="1">
      <alignment horizontal="center" vertical="center"/>
    </xf>
    <xf numFmtId="0" fontId="2" fillId="2" borderId="32" xfId="0" applyFont="1" applyFill="1" applyBorder="1" applyAlignment="1" applyProtection="1">
      <alignment vertical="center"/>
    </xf>
    <xf numFmtId="42" fontId="18" fillId="6" borderId="2" xfId="5" applyNumberFormat="1" applyFont="1" applyFill="1" applyBorder="1" applyAlignment="1" applyProtection="1">
      <alignment vertical="center"/>
    </xf>
    <xf numFmtId="0" fontId="18" fillId="6" borderId="9" xfId="5" applyFont="1" applyFill="1" applyBorder="1" applyAlignment="1" applyProtection="1">
      <alignment vertical="center"/>
    </xf>
    <xf numFmtId="165" fontId="2" fillId="0" borderId="25" xfId="0" applyNumberFormat="1" applyFont="1" applyBorder="1" applyAlignment="1" applyProtection="1">
      <alignment horizontal="center" vertical="center"/>
      <protection locked="0"/>
    </xf>
    <xf numFmtId="0" fontId="21" fillId="0" borderId="6" xfId="6" applyFont="1" applyBorder="1" applyAlignment="1" applyProtection="1">
      <alignment horizontal="left" vertical="center"/>
    </xf>
    <xf numFmtId="164" fontId="5" fillId="0" borderId="24" xfId="0" applyNumberFormat="1" applyFont="1" applyBorder="1" applyAlignment="1" applyProtection="1">
      <alignment horizontal="right" vertical="center"/>
    </xf>
    <xf numFmtId="0" fontId="21" fillId="2" borderId="15" xfId="5" applyFont="1" applyFill="1" applyBorder="1" applyAlignment="1">
      <alignment horizontal="left" vertical="center"/>
    </xf>
    <xf numFmtId="0" fontId="21" fillId="2" borderId="16" xfId="5" applyFont="1" applyFill="1" applyBorder="1" applyAlignment="1">
      <alignment horizontal="left" vertical="center"/>
    </xf>
    <xf numFmtId="0" fontId="21" fillId="2" borderId="16" xfId="5" applyFont="1" applyFill="1" applyBorder="1" applyAlignment="1">
      <alignment horizontal="left"/>
    </xf>
    <xf numFmtId="0" fontId="1" fillId="0" borderId="63" xfId="0" applyFont="1" applyBorder="1" applyAlignment="1">
      <alignment horizontal="left"/>
    </xf>
    <xf numFmtId="0" fontId="18" fillId="7" borderId="64" xfId="5" applyFont="1" applyFill="1" applyBorder="1" applyAlignment="1" applyProtection="1">
      <alignment horizontal="center" vertical="center"/>
    </xf>
    <xf numFmtId="0" fontId="18" fillId="7" borderId="65" xfId="5" applyFont="1" applyFill="1" applyBorder="1" applyAlignment="1" applyProtection="1">
      <alignment horizontal="center" vertical="center"/>
    </xf>
    <xf numFmtId="167" fontId="2" fillId="0" borderId="27" xfId="0" applyNumberFormat="1" applyFont="1" applyBorder="1" applyAlignment="1" applyProtection="1">
      <alignment vertical="center"/>
    </xf>
    <xf numFmtId="167" fontId="2" fillId="0" borderId="44" xfId="0" applyNumberFormat="1" applyFont="1" applyBorder="1" applyAlignment="1" applyProtection="1">
      <alignment vertical="center"/>
    </xf>
    <xf numFmtId="0" fontId="16" fillId="0" borderId="0" xfId="3" applyFont="1" applyAlignment="1" applyProtection="1">
      <alignment horizontal="center" vertical="center"/>
    </xf>
    <xf numFmtId="0" fontId="17" fillId="0" borderId="0" xfId="3" applyFont="1" applyAlignment="1" applyProtection="1">
      <alignment horizontal="center" vertical="center"/>
    </xf>
    <xf numFmtId="0" fontId="16" fillId="0" borderId="0" xfId="3" applyFont="1" applyAlignment="1" applyProtection="1">
      <alignment horizontal="left" vertical="center" indent="16"/>
    </xf>
    <xf numFmtId="0" fontId="17" fillId="0" borderId="0" xfId="3" applyFont="1" applyAlignment="1" applyProtection="1">
      <alignment horizontal="left" vertical="center" indent="18"/>
    </xf>
    <xf numFmtId="0" fontId="17" fillId="0" borderId="0" xfId="3" applyFont="1" applyAlignment="1" applyProtection="1">
      <alignment horizontal="center" vertical="center"/>
    </xf>
    <xf numFmtId="0" fontId="1" fillId="0" borderId="0" xfId="0" applyFont="1" applyBorder="1"/>
    <xf numFmtId="0" fontId="16" fillId="0" borderId="0" xfId="3" applyFont="1" applyBorder="1" applyAlignment="1" applyProtection="1">
      <alignment horizontal="center" vertical="center"/>
    </xf>
    <xf numFmtId="0" fontId="21" fillId="7" borderId="5" xfId="6" applyFont="1" applyFill="1" applyBorder="1" applyAlignment="1" applyProtection="1">
      <alignment vertical="center"/>
    </xf>
    <xf numFmtId="0" fontId="2" fillId="7" borderId="6" xfId="0" applyFont="1" applyFill="1" applyBorder="1" applyAlignment="1" applyProtection="1">
      <alignment vertical="center"/>
    </xf>
    <xf numFmtId="44" fontId="2" fillId="7" borderId="7" xfId="0" applyNumberFormat="1" applyFont="1" applyFill="1" applyBorder="1" applyAlignment="1" applyProtection="1">
      <alignment horizontal="right" vertical="center"/>
    </xf>
    <xf numFmtId="0" fontId="21" fillId="7" borderId="53" xfId="6" applyFont="1" applyFill="1" applyBorder="1" applyAlignment="1" applyProtection="1">
      <alignment vertical="center"/>
    </xf>
    <xf numFmtId="0" fontId="6" fillId="7" borderId="40" xfId="0" applyFont="1" applyFill="1" applyBorder="1" applyAlignment="1" applyProtection="1">
      <alignment vertical="center"/>
    </xf>
    <xf numFmtId="44" fontId="2" fillId="7" borderId="54" xfId="0" applyNumberFormat="1" applyFont="1" applyFill="1" applyBorder="1" applyAlignment="1" applyProtection="1">
      <alignment horizontal="right" vertical="center"/>
    </xf>
    <xf numFmtId="0" fontId="21" fillId="7" borderId="39" xfId="6" applyFont="1" applyFill="1" applyBorder="1" applyAlignment="1" applyProtection="1">
      <alignment vertical="center"/>
    </xf>
    <xf numFmtId="44" fontId="2" fillId="7" borderId="41" xfId="0" applyNumberFormat="1" applyFont="1" applyFill="1" applyBorder="1" applyAlignment="1" applyProtection="1">
      <alignment horizontal="right" vertical="center"/>
    </xf>
    <xf numFmtId="0" fontId="2" fillId="7" borderId="40" xfId="0" applyFont="1" applyFill="1" applyBorder="1" applyAlignment="1" applyProtection="1">
      <alignment horizontal="center" vertical="center"/>
    </xf>
    <xf numFmtId="0" fontId="2" fillId="7" borderId="40" xfId="0" applyFont="1" applyFill="1" applyBorder="1" applyAlignment="1" applyProtection="1">
      <alignment vertical="center"/>
    </xf>
    <xf numFmtId="42" fontId="2" fillId="7" borderId="54" xfId="0" applyNumberFormat="1" applyFont="1" applyFill="1" applyBorder="1" applyAlignment="1" applyProtection="1">
      <alignment horizontal="right" vertical="center"/>
    </xf>
    <xf numFmtId="0" fontId="22" fillId="7" borderId="40" xfId="0" applyFont="1" applyFill="1" applyBorder="1" applyAlignment="1" applyProtection="1">
      <alignment vertical="center"/>
    </xf>
    <xf numFmtId="0" fontId="20" fillId="7" borderId="40" xfId="7" applyFont="1" applyFill="1" applyBorder="1" applyAlignment="1" applyProtection="1">
      <alignment horizontal="left" vertical="center"/>
    </xf>
    <xf numFmtId="42" fontId="20" fillId="7" borderId="40" xfId="0" applyNumberFormat="1" applyFont="1" applyFill="1" applyBorder="1" applyAlignment="1" applyProtection="1">
      <alignment vertical="center"/>
    </xf>
    <xf numFmtId="0" fontId="19" fillId="7" borderId="40" xfId="0" applyFont="1" applyFill="1" applyBorder="1" applyAlignment="1" applyProtection="1">
      <alignment vertical="center"/>
    </xf>
    <xf numFmtId="0" fontId="6" fillId="7" borderId="54" xfId="0" applyFont="1" applyFill="1" applyBorder="1" applyAlignment="1" applyProtection="1">
      <alignment vertical="center"/>
    </xf>
    <xf numFmtId="0" fontId="21" fillId="7" borderId="49" xfId="6" applyFont="1" applyFill="1" applyBorder="1" applyAlignment="1" applyProtection="1">
      <alignment vertical="center"/>
    </xf>
    <xf numFmtId="0" fontId="22" fillId="7" borderId="50" xfId="0" applyFont="1" applyFill="1" applyBorder="1" applyAlignment="1" applyProtection="1">
      <alignment vertical="center"/>
    </xf>
    <xf numFmtId="0" fontId="2" fillId="7" borderId="54" xfId="0" applyFont="1" applyFill="1" applyBorder="1" applyAlignment="1" applyProtection="1">
      <alignment vertical="center"/>
    </xf>
  </cellXfs>
  <cellStyles count="8">
    <cellStyle name="Currency" xfId="1" builtinId="4"/>
    <cellStyle name="Heading 1" xfId="4" builtinId="16"/>
    <cellStyle name="Heading 2" xfId="5" builtinId="17"/>
    <cellStyle name="Heading 3" xfId="6" builtinId="18"/>
    <cellStyle name="Heading 4" xfId="7" builtinId="19"/>
    <cellStyle name="Normal" xfId="0" builtinId="0"/>
    <cellStyle name="Percent" xfId="2" builtinId="5"/>
    <cellStyle name="Title" xfId="3" builtinId="15"/>
  </cellStyles>
  <dxfs count="90">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outline="0">
        <left/>
        <right style="thin">
          <color auto="1"/>
        </right>
        <top style="thin">
          <color auto="1"/>
        </top>
        <bottom/>
      </border>
      <protection locked="0" hidden="0"/>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0"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0"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2"/>
        <color auto="1"/>
        <name val="Arial"/>
        <family val="2"/>
        <scheme val="none"/>
      </font>
      <numFmt numFmtId="34" formatCode="_(&quot;$&quot;* #,##0.00_);_(&quot;$&quot;* \(#,##0.00\);_(&quot;$&quot;* &quot;-&quot;??_);_(@_)"/>
      <alignment horizontal="right" vertical="center" textRotation="0" wrapText="0" indent="0" justifyLastLine="0" shrinkToFit="0" readingOrder="0"/>
      <border diagonalUp="0" diagonalDown="0" outline="0">
        <left style="thin">
          <color auto="1"/>
        </left>
        <right/>
        <top style="thin">
          <color auto="1"/>
        </top>
        <bottom/>
      </border>
      <protection locked="1" hidden="0"/>
    </dxf>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double">
          <color auto="1"/>
        </left>
        <right style="double">
          <color auto="1"/>
        </right>
        <top style="double">
          <color auto="1"/>
        </top>
        <bottom style="double">
          <color auto="1"/>
        </bottom>
      </border>
    </dxf>
    <dxf>
      <border>
        <bottom style="thin">
          <color auto="1"/>
        </bottom>
      </border>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2"/>
        <color theme="1"/>
        <name val="Arial"/>
        <family val="2"/>
        <scheme val="none"/>
      </font>
      <numFmt numFmtId="32" formatCode="_(&quot;$&quot;* #,##0_);_(&quot;$&quot;* \(#,##0\);_(&quot;$&quot;* &quot;-&quot;_);_(@_)"/>
      <alignment horizontal="right" vertical="center" textRotation="0" wrapText="0" indent="0" justifyLastLine="0" shrinkToFit="0" readingOrder="0"/>
      <border diagonalUp="0" diagonalDown="0">
        <left style="double">
          <color auto="1"/>
        </left>
        <right/>
        <top/>
        <bottom/>
        <vertical/>
        <horizontal/>
      </border>
      <protection locked="0" hidden="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theme="1"/>
        <name val="Arial"/>
        <family val="2"/>
        <scheme val="none"/>
      </font>
      <numFmt numFmtId="30" formatCode="@"/>
      <alignment horizontal="left" vertical="center" textRotation="0" wrapText="1" indent="0" justifyLastLine="0" shrinkToFit="0" readingOrder="0"/>
      <protection locked="0" hidden="0"/>
    </dxf>
    <dxf>
      <border outline="0">
        <left style="double">
          <color auto="1"/>
        </left>
        <right style="double">
          <color auto="1"/>
        </right>
      </border>
    </dxf>
    <dxf>
      <font>
        <b val="0"/>
        <i val="0"/>
        <strike val="0"/>
        <condense val="0"/>
        <extend val="0"/>
        <outline val="0"/>
        <shadow val="0"/>
        <u val="none"/>
        <vertAlign val="baseline"/>
        <sz val="12"/>
        <color theme="1"/>
        <name val="Arial"/>
        <family val="2"/>
        <scheme val="none"/>
      </font>
      <numFmt numFmtId="32" formatCode="_(&quot;$&quot;* #,##0_);_(&quot;$&quot;* \(#,##0\);_(&quot;$&quot;* &quot;-&quot;_);_(@_)"/>
      <alignment horizontal="right"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theme="1"/>
        <name val="Arial"/>
        <family val="2"/>
        <scheme val="none"/>
      </font>
      <numFmt numFmtId="30" formatCode="@"/>
      <alignment horizontal="left" vertical="center"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0" hidden="0"/>
    </dxf>
    <dxf>
      <border outline="0">
        <left style="double">
          <color auto="1"/>
        </left>
        <bottom style="double">
          <color auto="1"/>
        </bottom>
      </border>
    </dxf>
    <dxf>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top style="thin">
          <color auto="1"/>
        </top>
        <bottom style="thin">
          <color auto="1"/>
        </bottom>
        <vertical/>
        <horizontal/>
      </border>
      <protection locked="1" hidden="0"/>
    </dxf>
    <dxf>
      <border outline="0">
        <top style="thin">
          <color auto="1"/>
        </top>
      </border>
    </dxf>
    <dxf>
      <border outline="0">
        <left style="medium">
          <color auto="1"/>
        </left>
        <right style="medium">
          <color auto="1"/>
        </right>
        <top style="medium">
          <color auto="1"/>
        </top>
        <bottom style="medium">
          <color auto="1"/>
        </bottom>
      </border>
    </dxf>
    <dxf>
      <border outline="0">
        <bottom style="thin">
          <color auto="1"/>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numFmt numFmtId="167" formatCode="_(&quot;$&quot;* #,##0.000_);_(&quot;$&quot;* \(#,##0.000\);_(&quot;$&quot;* &quot;-&quot;??_);_(@_)"/>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numFmt numFmtId="1" formatCode="0"/>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medium">
          <color auto="1"/>
        </left>
        <right style="medium">
          <color auto="1"/>
        </right>
        <top style="medium">
          <color auto="1"/>
        </top>
        <bottom style="medium">
          <color auto="1"/>
        </bottom>
      </border>
    </dxf>
    <dxf>
      <border>
        <bottom style="thin">
          <color auto="1"/>
        </bottom>
      </border>
    </dxf>
    <dxf>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2"/>
        <color theme="1"/>
        <name val="Arial"/>
        <family val="2"/>
        <scheme val="none"/>
      </font>
      <numFmt numFmtId="32" formatCode="_(&quot;$&quot;* #,##0_);_(&quot;$&quot;* \(#,##0\);_(&quot;$&quot;* &quot;-&quot;_);_(@_)"/>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theme="1"/>
        <name val="Arial"/>
        <family val="2"/>
        <scheme val="none"/>
      </font>
      <numFmt numFmtId="30" formatCode="@"/>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border outline="0">
        <left style="double">
          <color auto="1"/>
        </left>
        <right style="double">
          <color auto="1"/>
        </right>
        <bottom style="double">
          <color auto="1"/>
        </bottom>
      </border>
    </dxf>
    <dxf>
      <border>
        <bottom style="thin">
          <color auto="1"/>
        </bottom>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protection locked="1" hidden="0"/>
    </dxf>
    <dxf>
      <border diagonalUp="0" diagonalDown="0">
        <right style="medium">
          <color auto="1"/>
        </right>
        <vertical/>
      </border>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numFmt numFmtId="32" formatCode="_(&quot;$&quot;* #,##0_);_(&quot;$&quot;* \(#,##0\);_(&quot;$&quot;* &quot;-&quot;_);_(@_)"/>
    </dxf>
    <dxf>
      <font>
        <strike val="0"/>
        <outline val="0"/>
        <shadow val="0"/>
        <u val="none"/>
        <vertAlign val="baseline"/>
        <sz val="12"/>
        <color auto="1"/>
        <name val="Arial"/>
        <family val="2"/>
        <scheme val="none"/>
      </font>
    </dxf>
    <dxf>
      <border outline="0">
        <left style="double">
          <color auto="1"/>
        </left>
        <right style="double">
          <color auto="1"/>
        </right>
        <bottom style="double">
          <color auto="1"/>
        </bottom>
      </border>
    </dxf>
    <dxf>
      <font>
        <strike val="0"/>
        <outline val="0"/>
        <shadow val="0"/>
        <u val="none"/>
        <vertAlign val="baseline"/>
        <sz val="12"/>
        <color auto="1"/>
        <name val="Arial"/>
        <family val="2"/>
        <scheme val="none"/>
      </font>
    </dxf>
    <dxf>
      <border>
        <bottom style="thin">
          <color auto="1"/>
        </bottom>
      </border>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24994659260841701"/>
        </patternFill>
      </fill>
      <alignment horizontal="right"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0" hidden="0"/>
    </dxf>
    <dxf>
      <border outline="0">
        <left style="double">
          <color auto="1"/>
        </left>
        <right style="double">
          <color auto="1"/>
        </right>
        <bottom style="double">
          <color auto="1"/>
        </bottom>
      </border>
    </dxf>
    <dxf>
      <font>
        <strike val="0"/>
        <outline val="0"/>
        <shadow val="0"/>
        <u val="none"/>
        <vertAlign val="baseline"/>
        <sz val="12"/>
        <color auto="1"/>
        <name val="Arial"/>
        <family val="2"/>
        <scheme val="none"/>
      </font>
    </dxf>
    <dxf>
      <border>
        <bottom style="thin">
          <color auto="1"/>
        </bottom>
      </border>
    </dxf>
    <dxf>
      <font>
        <strike val="0"/>
        <outline val="0"/>
        <shadow val="0"/>
        <u val="none"/>
        <vertAlign val="baseline"/>
        <sz val="12"/>
        <color auto="1"/>
        <name val="Arial"/>
        <family val="2"/>
        <scheme val="none"/>
      </font>
      <alignment horizontal="center" vertical="center" textRotation="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5" formatCode="#,##0_);\(#,##0\)"/>
      <alignment horizontal="center" vertical="center" textRotation="0" wrapText="0" indent="0" justifyLastLine="0" shrinkToFit="0" readingOrder="0"/>
      <border diagonalUp="0" diagonalDown="0" outline="0">
        <left/>
        <right style="double">
          <color auto="1"/>
        </right>
        <top/>
        <bottom/>
      </border>
      <protection locked="0" hidden="0"/>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166" formatCode="_(&quot;$&quot;* #,##0_);_(&quot;$&quot;* \(#,##0\);_(&quot;$&quot;* &quot;-&quot;??_);_(@_)"/>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0" formatCode="@"/>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1" indent="0" justifyLastLine="0" shrinkToFit="0" readingOrder="0"/>
      <protection locked="0" hidden="0"/>
    </dxf>
    <dxf>
      <border outline="0">
        <left style="double">
          <color auto="1"/>
        </left>
        <right style="double">
          <color auto="1"/>
        </right>
        <bottom style="double">
          <color auto="1"/>
        </bottom>
      </border>
    </dxf>
    <dxf>
      <font>
        <strike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2" formatCode="_(&quot;$&quot;* #,##0_);_(&quot;$&quot;* \(#,##0\);_(&quot;$&quot;* &quot;-&quot;_);_(@_)"/>
      <fill>
        <patternFill patternType="solid">
          <fgColor indexed="64"/>
          <bgColor theme="0" tint="-0.14999847407452621"/>
        </patternFill>
      </fill>
      <alignment horizontal="right" vertical="center" textRotation="0" wrapText="0" indent="0" justifyLastLine="0" shrinkToFit="0" readingOrder="0"/>
      <border diagonalUp="0" diagonalDown="0">
        <left style="thin">
          <color auto="1"/>
        </left>
        <right style="medium">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auto="1"/>
        <name val="Arial"/>
        <family val="2"/>
        <scheme val="none"/>
      </font>
      <numFmt numFmtId="32" formatCode="_(&quot;$&quot;* #,##0_);_(&quot;$&quot;* \(#,##0\);_(&quot;$&quot;* &quot;-&quot;_);_(@_)"/>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auto="1"/>
        <name val="Arial"/>
        <family val="2"/>
        <scheme val="none"/>
      </font>
      <numFmt numFmtId="13" formatCode="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1"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protection locked="0" hidden="0"/>
    </dxf>
    <dxf>
      <border outline="0">
        <left style="double">
          <color auto="1"/>
        </left>
        <right style="double">
          <color auto="1"/>
        </right>
        <bottom style="double">
          <color auto="1"/>
        </bottom>
      </border>
    </dxf>
    <dxf>
      <font>
        <strike val="0"/>
        <outline val="0"/>
        <shadow val="0"/>
        <u val="none"/>
        <vertAlign val="baseline"/>
        <sz val="12"/>
        <color auto="1"/>
        <name val="Arial"/>
        <family val="2"/>
        <scheme val="none"/>
      </font>
    </dxf>
    <dxf>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2"/>
        <color auto="1"/>
        <name val="Arial"/>
        <family val="2"/>
        <scheme val="none"/>
      </font>
      <numFmt numFmtId="5" formatCode="#,##0_);\(#,##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auto="1"/>
        <name val="Arial"/>
        <family val="2"/>
        <scheme val="none"/>
      </font>
      <numFmt numFmtId="166" formatCode="_(&quot;$&quot;* #,##0_);_(&quot;$&quot;* \(#,##0\);_(&quot;$&quot;* &quot;-&quot;??_);_(@_)"/>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auto="1"/>
        <name val="Arial"/>
        <family val="2"/>
        <scheme val="none"/>
      </font>
      <numFmt numFmtId="30" formatCode="@"/>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auto="1"/>
        <name val="Arial"/>
        <family val="2"/>
        <scheme val="none"/>
      </font>
      <numFmt numFmtId="30" formatCode="@"/>
      <alignment horizontal="left" vertical="center"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0" hidden="0"/>
    </dxf>
    <dxf>
      <border>
        <top style="thin">
          <color auto="1"/>
        </top>
      </border>
    </dxf>
    <dxf>
      <border diagonalUp="0" diagonalDown="0">
        <left style="double">
          <color auto="1"/>
        </left>
        <right style="double">
          <color auto="1"/>
        </right>
        <top/>
        <bottom style="double">
          <color auto="1"/>
        </bottom>
      </border>
    </dxf>
    <dxf>
      <font>
        <strike val="0"/>
        <outline val="0"/>
        <shadow val="0"/>
        <u val="none"/>
        <vertAlign val="baseline"/>
        <sz val="12"/>
        <color auto="1"/>
        <name val="Arial"/>
        <family val="2"/>
        <scheme val="none"/>
      </font>
    </dxf>
    <dxf>
      <border>
        <bottom style="thin">
          <color auto="1"/>
        </bottom>
      </border>
    </dxf>
    <dxf>
      <font>
        <b val="0"/>
        <i val="0"/>
        <strike val="0"/>
        <condense val="0"/>
        <extend val="0"/>
        <outline val="0"/>
        <shadow val="0"/>
        <u val="none"/>
        <vertAlign val="baseline"/>
        <sz val="12"/>
        <color auto="1"/>
        <name val="Arial"/>
        <family val="2"/>
        <scheme val="none"/>
      </font>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protection locked="1" hidden="0"/>
    </dxf>
    <dxf>
      <border diagonalUp="0" diagonalDown="0">
        <left style="double">
          <color auto="1"/>
        </left>
        <right style="double">
          <color auto="1"/>
        </right>
        <top style="double">
          <color auto="1"/>
        </top>
        <bottom style="double">
          <color auto="1"/>
        </bottom>
      </border>
    </dxf>
    <dxf>
      <border>
        <bottom style="double">
          <color auto="1"/>
        </bottom>
      </border>
    </dxf>
    <dxf>
      <font>
        <b/>
        <i val="0"/>
        <strike val="0"/>
        <condense val="0"/>
        <extend val="0"/>
        <outline val="0"/>
        <shadow val="0"/>
        <u val="none"/>
        <vertAlign val="baseline"/>
        <sz val="12"/>
        <color theme="1"/>
        <name val="Arial"/>
        <family val="2"/>
        <scheme val="none"/>
      </font>
      <fill>
        <patternFill patternType="solid">
          <fgColor indexed="64"/>
          <bgColor theme="0" tint="-4.9989318521683403E-2"/>
        </patternFill>
      </fill>
      <alignment horizontal="center" vertical="center" textRotation="0" wrapText="0" indent="0" justifyLastLine="0" shrinkToFit="0" readingOrder="0"/>
      <protection locked="1" hidden="0"/>
    </dxf>
  </dxfs>
  <tableStyles count="0" defaultTableStyle="TableStyleMedium2" defaultPivotStyle="PivotStyleLight16"/>
  <colors>
    <mruColors>
      <color rgb="FFA5D242"/>
      <color rgb="FFBDD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105AE24-97D6-468F-A9BE-1BB88E399C0C}" name="BudgetSummary" displayName="BudgetSummary" ref="A5:B17" totalsRowShown="0" headerRowDxfId="89" headerRowBorderDxfId="88" tableBorderDxfId="87">
  <autoFilter ref="A5:B17" xr:uid="{436475E7-0BEE-44A1-804D-ECBF07558AD0}">
    <filterColumn colId="0" hiddenButton="1"/>
    <filterColumn colId="1" hiddenButton="1"/>
  </autoFilter>
  <tableColumns count="2">
    <tableColumn id="1" xr3:uid="{4863B53E-BDAE-42A0-997E-B6E2E4465BB6}" name="LINE ITEM CATEGORY"/>
    <tableColumn id="2" xr3:uid="{F5285635-1ADA-4748-AFB1-C2ABA7AB638B}" name="AMOUNT"/>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DBC0BBD-02F2-4FE6-AC22-162A1A9E784F}" name="Equipment" displayName="Equipment" ref="A45:D49" totalsRowShown="0" headerRowDxfId="24" tableBorderDxfId="23">
  <autoFilter ref="A45:D49" xr:uid="{BD625A7B-C2A5-4FB7-AF7E-F4054E096AEA}">
    <filterColumn colId="0" hiddenButton="1"/>
    <filterColumn colId="1" hiddenButton="1"/>
    <filterColumn colId="2" hiddenButton="1"/>
    <filterColumn colId="3" hiddenButton="1"/>
  </autoFilter>
  <tableColumns count="4">
    <tableColumn id="1" xr3:uid="{4ABF9A15-17D8-47CC-929A-366DD7BBC49F}" name="Description                     (Make and model)" dataDxfId="22"/>
    <tableColumn id="2" xr3:uid="{78F4D227-851E-495A-8A64-1509DE284B34}" name="Units" dataDxfId="21"/>
    <tableColumn id="3" xr3:uid="{A67446A8-9C7A-4D20-9C4D-642CC9ED179D}" name="Cost per unit" dataDxfId="20" dataCellStyle="Currency"/>
    <tableColumn id="4" xr3:uid="{7DF1DCBB-9341-47EE-945B-E0DDF8D048A3}" name="Equipment Total " dataDxfId="19">
      <calculatedColumnFormula>ROUND(B46*C46,0)</calculatedColumnFormula>
    </tableColumn>
  </tableColumns>
  <tableStyleInfo name="TableStyleLight2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5FF7D62-5E9F-41A5-B498-B2FE557D1635}" name="OtherBudgetItems" displayName="OtherBudgetItems" ref="A75:D79" totalsRowShown="0" tableBorderDxfId="18">
  <autoFilter ref="A75:D79" xr:uid="{A0E0693A-4F4D-4366-95BC-8460D3E45254}">
    <filterColumn colId="0" hiddenButton="1"/>
    <filterColumn colId="1" hiddenButton="1"/>
    <filterColumn colId="2" hiddenButton="1"/>
    <filterColumn colId="3" hiddenButton="1"/>
  </autoFilter>
  <tableColumns count="4">
    <tableColumn id="1" xr3:uid="{E77791D4-272B-4EC6-8048-15D96AC6220C}" name="Other Item" dataDxfId="17"/>
    <tableColumn id="2" xr3:uid="{704A4008-B2BD-4C42-8771-DECC6FC254C1}" name="Number of Units" dataDxfId="16"/>
    <tableColumn id="3" xr3:uid="{C3D5BBF2-63BD-468A-8F51-C8597D5F3331}" name="Cost per unit" dataDxfId="15" dataCellStyle="Currency"/>
    <tableColumn id="4" xr3:uid="{8E63B4E5-1411-44B3-AD66-6F7897307AEB}" name="Total" dataDxfId="14">
      <calculatedColumnFormula>ROUND(B76*C76,0)</calculatedColumnFormula>
    </tableColumn>
  </tableColumns>
  <tableStyleInfo name="TableStyleLight2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CAA98C7-53C1-43AB-86D3-BFE3A1993929}" name="IndirectCosts" displayName="IndirectCosts" ref="A85:D88" totalsRowShown="0" headerRowDxfId="13" headerRowBorderDxfId="12" tableBorderDxfId="11" totalsRowBorderDxfId="10" headerRowCellStyle="Heading 4">
  <autoFilter ref="A85:D88" xr:uid="{4E534300-34F9-4548-8DCB-935B3219955A}">
    <filterColumn colId="0" hiddenButton="1"/>
    <filterColumn colId="1" hiddenButton="1"/>
    <filterColumn colId="2" hiddenButton="1"/>
    <filterColumn colId="3" hiddenButton="1"/>
  </autoFilter>
  <tableColumns count="4">
    <tableColumn id="1" xr3:uid="{CC23982A-99E7-4BD4-B024-61152D562391}" name="Indirect Costs Rate Base" dataDxfId="9"/>
    <tableColumn id="2" xr3:uid="{63054425-E011-429C-BCE2-BB43CAB6939B}" name="Base Amount" dataDxfId="8"/>
    <tableColumn id="3" xr3:uid="{57A20FC6-9BF9-41A6-A1DA-3AE33818A85B}" name="Indirect Cost Rate (%)" dataDxfId="7"/>
    <tableColumn id="4" xr3:uid="{0BB7A2E7-084F-4FF3-9F75-1F36CEA270DF}" name="Indirect Costs Amount" dataDxfId="6"/>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B9002B-1A04-4CD3-9F30-3475815364A7}" name="Personnelwithbenefits" displayName="Personnelwithbenefits" ref="A6:F13" headerRowDxfId="86" dataDxfId="84" headerRowBorderDxfId="85" tableBorderDxfId="83" totalsRowBorderDxfId="82" headerRowCellStyle="Heading 4">
  <autoFilter ref="A6:F13" xr:uid="{0CAF8910-5C37-43A6-867E-1EB1E3C78F94}">
    <filterColumn colId="0" hiddenButton="1"/>
    <filterColumn colId="1" hiddenButton="1"/>
    <filterColumn colId="2" hiddenButton="1"/>
    <filterColumn colId="3" hiddenButton="1"/>
    <filterColumn colId="4" hiddenButton="1"/>
    <filterColumn colId="5" hiddenButton="1"/>
  </autoFilter>
  <tableColumns count="6">
    <tableColumn id="1" xr3:uid="{2E88C575-DE3B-4166-BA96-ACE6ED68BB77}" name="Title" totalsRowLabel="Total" dataDxfId="81" totalsRowDxfId="0"/>
    <tableColumn id="2" xr3:uid="{16C764A7-0AA7-42B6-9138-476079EA2398}" name="New/Cont" dataDxfId="80" totalsRowDxfId="1"/>
    <tableColumn id="3" xr3:uid="{FB40CD62-B8C5-443A-97AF-6353C64B25A0}" name="Annual" dataDxfId="79" totalsRowDxfId="2" dataCellStyle="Currency"/>
    <tableColumn id="4" xr3:uid="{7682A36F-89B8-4DCC-8B07-696CD1830864}" name="FTE" dataDxfId="78" totalsRowDxfId="3" dataCellStyle="Percent"/>
    <tableColumn id="5" xr3:uid="{D22C984A-78E8-4445-9551-5275EA3A55C8}" name="Months" dataDxfId="77" totalsRowDxfId="4"/>
    <tableColumn id="6" xr3:uid="{F8557090-B802-4169-93D6-D41BC24642E4}" name="Total Salary" totalsRowFunction="sum" dataDxfId="76" totalsRowDxfId="5" dataCellStyle="Currency"/>
  </tableColumns>
  <tableStyleInfo name="TableStyleLight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95BF6A0-3C75-4CD3-AC8A-F2DB73254B1B}" name="Benefits" displayName="Benefits" ref="A16:D23" totalsRowShown="0" headerRowDxfId="75" dataDxfId="74" tableBorderDxfId="73">
  <autoFilter ref="A16:D23" xr:uid="{F40EB8BC-2025-4FB0-9DD9-96C4F2BE7F26}">
    <filterColumn colId="0" hiddenButton="1"/>
    <filterColumn colId="1" hiddenButton="1"/>
    <filterColumn colId="2" hiddenButton="1"/>
    <filterColumn colId="3" hiddenButton="1"/>
  </autoFilter>
  <tableColumns count="4">
    <tableColumn id="1" xr3:uid="{A4570D20-C1B8-44E0-B557-94CEEC3BCC5D}" name="Title" dataDxfId="72"/>
    <tableColumn id="2" xr3:uid="{11837ECD-6C87-4352-B301-231664F63699}" name="Rate (%)" dataDxfId="71"/>
    <tableColumn id="3" xr3:uid="{C6D6B36B-CB48-4917-9097-10AA39D88D31}" name="Salary" dataDxfId="70">
      <calculatedColumnFormula>SUM(F6)</calculatedColumnFormula>
    </tableColumn>
    <tableColumn id="4" xr3:uid="{3C2804D3-5D29-4247-B529-9E5F86C47117}" name="Total Benefits" dataDxfId="69">
      <calculatedColumnFormula>ROUND(B17*C17,0)</calculatedColumnFormula>
    </tableColumn>
  </tableColumns>
  <tableStyleInfo name="TableStyleLight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91CFD57-43CD-4083-AD80-0B3F835D7DEC}" name="Personnelnonbenefit" displayName="Personnelnonbenefit" ref="A26:F32" totalsRowShown="0" headerRowDxfId="68" dataDxfId="67" tableBorderDxfId="66" headerRowCellStyle="Heading 4">
  <autoFilter ref="A26:F32" xr:uid="{159CE117-A4AE-43C5-AE71-92D9B6BD2137}">
    <filterColumn colId="0" hiddenButton="1"/>
    <filterColumn colId="1" hiddenButton="1"/>
    <filterColumn colId="2" hiddenButton="1"/>
    <filterColumn colId="3" hiddenButton="1"/>
    <filterColumn colId="4" hiddenButton="1"/>
    <filterColumn colId="5" hiddenButton="1"/>
  </autoFilter>
  <tableColumns count="6">
    <tableColumn id="1" xr3:uid="{88411FD4-28FA-4205-9563-170A567E1C59}" name="Title" dataDxfId="65"/>
    <tableColumn id="2" xr3:uid="{3CEAB3BA-431B-49EF-BC4A-2802C3168049}" name="New/Cont" dataDxfId="64"/>
    <tableColumn id="3" xr3:uid="{24D6629F-E5C7-477E-8BE1-AC4FECF8F674}" name="Annual" dataDxfId="63" dataCellStyle="Currency"/>
    <tableColumn id="4" xr3:uid="{8F575ED6-913F-4EA4-9D17-A2DB541EC02B}" name="FTE" dataDxfId="62" dataCellStyle="Percent"/>
    <tableColumn id="5" xr3:uid="{FC5ABC32-0F60-46B9-91BE-D3204F34D31C}" name="Months" dataDxfId="61"/>
    <tableColumn id="6" xr3:uid="{1819ACD7-7F07-4B77-BC6D-DD2A1296EF1D}" name="Personnel Non-benefit Total" dataDxfId="60" dataCellStyle="Currency">
      <calculatedColumnFormula>SUM(C27/12)*D27*E27</calculatedColumnFormula>
    </tableColumn>
  </tableColumns>
  <tableStyleInfo name="TableStyleLight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DDA1BDF-3191-4520-AEFC-9334045A6597}" name="AntiTBMedication" displayName="AntiTBMedication" ref="A61:D65" totalsRowShown="0" headerRowDxfId="59" dataDxfId="57" headerRowBorderDxfId="58" tableBorderDxfId="56">
  <autoFilter ref="A61:D65" xr:uid="{DE52BFB5-CF6F-4901-8351-20D809E43553}">
    <filterColumn colId="0" hiddenButton="1"/>
    <filterColumn colId="1" hiddenButton="1"/>
    <filterColumn colId="2" hiddenButton="1"/>
    <filterColumn colId="3" hiddenButton="1"/>
  </autoFilter>
  <tableColumns count="4">
    <tableColumn id="1" xr3:uid="{A7E580FC-B3BF-47BD-A109-C5D6CC0E0099}" name="Medication" dataDxfId="55"/>
    <tableColumn id="2" xr3:uid="{C135B9C2-4B3B-4D75-8558-85A177D04E01}" name="Units" dataDxfId="54"/>
    <tableColumn id="3" xr3:uid="{8F7FF2A4-A811-4EFB-8C78-C5FB4CADCEB1}" name="Cost per unit" dataDxfId="53" dataCellStyle="Currency"/>
    <tableColumn id="4" xr3:uid="{9463BC67-64F9-4D13-841C-616C59DD4105}" name="Total Medication" dataDxfId="52"/>
  </tableColumns>
  <tableStyleInfo name="TableStyleLight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17147CA-F3C0-49FD-8E52-46D7002C9889}" name="Subcontracts" displayName="Subcontracts" ref="A68:D74" totalsRowShown="0" headerRowDxfId="51" dataDxfId="49" headerRowBorderDxfId="50" tableBorderDxfId="48" headerRowCellStyle="Heading 4">
  <autoFilter ref="A68:D74" xr:uid="{549B5D9A-9F04-4D79-B755-8FABBDE92477}">
    <filterColumn colId="0" hiddenButton="1"/>
    <filterColumn colId="1" hiddenButton="1"/>
    <filterColumn colId="2" hiddenButton="1"/>
    <filterColumn colId="3" hiddenButton="1"/>
  </autoFilter>
  <tableColumns count="4">
    <tableColumn id="1" xr3:uid="{E877EA13-9CA5-49A3-ABD2-A6B074204F25}" name="Name of Contractor" dataDxfId="47"/>
    <tableColumn id="2" xr3:uid="{02FF02D2-D58C-45EA-92B3-32EAA07184BC}" name="Start Date" dataDxfId="46">
      <calculatedColumnFormula>SUM(D65:D68)</calculatedColumnFormula>
    </tableColumn>
    <tableColumn id="3" xr3:uid="{89AE96A7-AB93-4E82-9305-9D515DF3E8B6}" name="End Date" dataDxfId="45"/>
    <tableColumn id="7" xr3:uid="{50F7BCDF-9EDD-4A74-B066-09B80DE23095}" name="Contract Amount" dataDxfId="44"/>
  </tableColumns>
  <tableStyleInfo name="TableStyleLight2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F11D662-F08C-41AC-B20F-3798121CE944}" name="Supplies" displayName="Supplies" ref="A54:D58" totalsRowShown="0" headerRowDxfId="43" headerRowBorderDxfId="42" tableBorderDxfId="41">
  <autoFilter ref="A54:D58" xr:uid="{63F768FE-FCEF-437B-AF38-FC780862B024}">
    <filterColumn colId="0" hiddenButton="1"/>
    <filterColumn colId="1" hiddenButton="1"/>
    <filterColumn colId="2" hiddenButton="1"/>
    <filterColumn colId="3" hiddenButton="1"/>
  </autoFilter>
  <tableColumns count="4">
    <tableColumn id="1" xr3:uid="{86C17E90-2483-4B36-B8A7-3484781EBD4D}" name="Laboratory Supplies (Itemize)" dataDxfId="40"/>
    <tableColumn id="2" xr3:uid="{1387427B-92E4-4FA6-92B7-4787B04B7788}" name="Units" dataDxfId="39"/>
    <tableColumn id="3" xr3:uid="{BC4A6EDC-2FB5-4860-BB08-370418F363B6}" name="Cost per unit" dataDxfId="38" dataCellStyle="Currency"/>
    <tableColumn id="6" xr3:uid="{385CB98C-CCB8-4CFF-B35F-F4F56386C901}" name="Laboratory Supplies Total" dataDxfId="37">
      <calculatedColumnFormula>ROUND(B55*C55,0)</calculatedColumnFormula>
    </tableColumn>
  </tableColumns>
  <tableStyleInfo name="TableStyleLight2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123D153-929F-40C8-B42A-67CC20833DDC}" name="Travelwithinjurisdiction" displayName="Travelwithinjurisdiction" ref="A36:D37" totalsRowShown="0" headerRowDxfId="36" headerRowBorderDxfId="35" tableBorderDxfId="34" totalsRowBorderDxfId="33">
  <autoFilter ref="A36:D37" xr:uid="{3D8FEF43-6DCF-47BB-BEEE-EF52B04DB12D}">
    <filterColumn colId="0" hiddenButton="1"/>
    <filterColumn colId="1" hiddenButton="1"/>
    <filterColumn colId="2" hiddenButton="1"/>
    <filterColumn colId="3" hiddenButton="1"/>
  </autoFilter>
  <tableColumns count="4">
    <tableColumn id="1" xr3:uid="{E66C54F8-A1B7-4CB5-AAA4-50F16C90BD02}" name="(Provide  miles x county mileage rate, not to exceed $0.56 per mile)" dataDxfId="32" dataCellStyle="Heading 4"/>
    <tableColumn id="2" xr3:uid="{01BECB1B-7D91-4F76-B55F-82B33F1029FC}" name="Miles" dataDxfId="31"/>
    <tableColumn id="3" xr3:uid="{471A7E82-4312-4072-8145-92B6F4C6B288}" name="Rate " dataDxfId="30"/>
    <tableColumn id="4" xr3:uid="{23072591-7617-4544-81FE-F6FCA513A46C}" name="Total within Jurisdiction travel" dataDxfId="29">
      <calculatedColumnFormula>ROUND(B37*C37,0)</calculatedColumnFormula>
    </tableColumn>
  </tableColumns>
  <tableStyleInfo name="TableStyleLight2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B78CB40-9E2E-405F-B703-8A02E3AB72AA}" name="TravelOutsideofJurisdiction" displayName="TravelOutsideofJurisdiction" ref="A39:D42" totalsRowShown="0" headerRowBorderDxfId="28" tableBorderDxfId="27" totalsRowBorderDxfId="26">
  <autoFilter ref="A39:D42" xr:uid="{D51426A7-59C2-4AA5-BF86-6401C272AF35}">
    <filterColumn colId="0" hiddenButton="1"/>
    <filterColumn colId="1" hiddenButton="1"/>
    <filterColumn colId="2" hiddenButton="1"/>
    <filterColumn colId="3" hiddenButton="1"/>
  </autoFilter>
  <tableColumns count="4">
    <tableColumn id="1" xr3:uid="{8046685E-A9BA-460B-994C-11EAAE15D39B}" name="(Provide miles or days of per diem or lodging and rate or amount per day - not to exceed state rate)"/>
    <tableColumn id="2" xr3:uid="{14B5DEF9-6B35-42B4-BE01-84DCB6C95069}" name="Miles/Days"/>
    <tableColumn id="3" xr3:uid="{D74D3868-7484-4204-A272-1F0A4F7D10E7}" name="Rate/Amount per Day "/>
    <tableColumn id="4" xr3:uid="{B9162C7E-5740-4162-B7E4-A37B4CB924BE}" name="Total Outside of Jurisdiction Travel" dataDxfId="25" dataCellStyle="Currency">
      <calculatedColumnFormula>ROUND(B40*C40,0)</calculatedColumnFormula>
    </tableColumn>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
  <sheetViews>
    <sheetView showGridLines="0" tabSelected="1" view="pageLayout" zoomScale="75" zoomScaleNormal="100" zoomScalePageLayoutView="75" workbookViewId="0">
      <selection activeCell="A19" sqref="A19"/>
    </sheetView>
  </sheetViews>
  <sheetFormatPr defaultColWidth="8.85546875" defaultRowHeight="14.25" x14ac:dyDescent="0.2"/>
  <cols>
    <col min="1" max="1" width="46.7109375" style="1" customWidth="1"/>
    <col min="2" max="2" width="40.85546875" style="1" customWidth="1"/>
    <col min="3" max="16384" width="8.85546875" style="1"/>
  </cols>
  <sheetData>
    <row r="1" spans="1:5" ht="21.6" customHeight="1" x14ac:dyDescent="0.2">
      <c r="A1" s="193" t="s">
        <v>0</v>
      </c>
      <c r="B1" s="191"/>
      <c r="C1" s="9"/>
      <c r="D1" s="9"/>
      <c r="E1" s="9"/>
    </row>
    <row r="2" spans="1:5" s="5" customFormat="1" ht="21.6" customHeight="1" x14ac:dyDescent="0.25">
      <c r="A2" s="194" t="s">
        <v>164</v>
      </c>
      <c r="B2" s="192"/>
      <c r="C2" s="10"/>
      <c r="D2" s="10"/>
      <c r="E2" s="10"/>
    </row>
    <row r="3" spans="1:5" ht="27.75" customHeight="1" x14ac:dyDescent="0.2">
      <c r="A3" s="11" t="s">
        <v>2</v>
      </c>
      <c r="B3" s="17" t="s">
        <v>96</v>
      </c>
    </row>
    <row r="4" spans="1:5" ht="21.75" customHeight="1" x14ac:dyDescent="0.2">
      <c r="A4" s="11" t="s">
        <v>1</v>
      </c>
      <c r="B4" s="180"/>
    </row>
    <row r="5" spans="1:5" ht="21.6" customHeight="1" thickBot="1" x14ac:dyDescent="0.25">
      <c r="A5" s="187" t="s">
        <v>3</v>
      </c>
      <c r="B5" s="188" t="s">
        <v>4</v>
      </c>
    </row>
    <row r="6" spans="1:5" ht="21.75" customHeight="1" thickTop="1" x14ac:dyDescent="0.2">
      <c r="A6" s="33" t="s">
        <v>124</v>
      </c>
      <c r="B6" s="38">
        <f>ROUND(Detail!B14,0)</f>
        <v>0</v>
      </c>
    </row>
    <row r="7" spans="1:5" ht="21.75" customHeight="1" x14ac:dyDescent="0.2">
      <c r="A7" s="34" t="s">
        <v>118</v>
      </c>
      <c r="B7" s="39">
        <f>ROUND(Detail!B24,0)</f>
        <v>0</v>
      </c>
    </row>
    <row r="8" spans="1:5" ht="21.75" customHeight="1" x14ac:dyDescent="0.2">
      <c r="A8" s="34" t="s">
        <v>119</v>
      </c>
      <c r="B8" s="39">
        <f>ROUND(Detail!B33,0)</f>
        <v>0</v>
      </c>
      <c r="D8" s="2"/>
    </row>
    <row r="9" spans="1:5" ht="21.75" customHeight="1" x14ac:dyDescent="0.2">
      <c r="A9" s="34" t="s">
        <v>77</v>
      </c>
      <c r="B9" s="40">
        <f>ROUND(Detail!B43,0)</f>
        <v>0</v>
      </c>
    </row>
    <row r="10" spans="1:5" ht="21.75" customHeight="1" x14ac:dyDescent="0.2">
      <c r="A10" s="35" t="s">
        <v>68</v>
      </c>
      <c r="B10" s="40">
        <f>ROUND(Detail!B50,0)</f>
        <v>0</v>
      </c>
    </row>
    <row r="11" spans="1:5" ht="21.75" customHeight="1" x14ac:dyDescent="0.2">
      <c r="A11" s="34" t="s">
        <v>69</v>
      </c>
      <c r="B11" s="41">
        <f>ROUND(Detail!B59,0)</f>
        <v>0</v>
      </c>
    </row>
    <row r="12" spans="1:5" ht="21.75" customHeight="1" x14ac:dyDescent="0.2">
      <c r="A12" s="34" t="s">
        <v>71</v>
      </c>
      <c r="B12" s="41">
        <f>ROUND(Detail!B66,0)</f>
        <v>0</v>
      </c>
    </row>
    <row r="13" spans="1:5" ht="21.75" customHeight="1" x14ac:dyDescent="0.2">
      <c r="A13" s="35" t="s">
        <v>109</v>
      </c>
      <c r="B13" s="41">
        <f>ROUND(Detail!B73,0)</f>
        <v>0</v>
      </c>
    </row>
    <row r="14" spans="1:5" ht="21.75" customHeight="1" thickBot="1" x14ac:dyDescent="0.25">
      <c r="A14" s="36" t="s">
        <v>72</v>
      </c>
      <c r="B14" s="42">
        <f>ROUND(Detail!B80,0)</f>
        <v>0</v>
      </c>
    </row>
    <row r="15" spans="1:5" ht="21.75" customHeight="1" thickTop="1" x14ac:dyDescent="0.2">
      <c r="A15" s="33" t="s">
        <v>116</v>
      </c>
      <c r="B15" s="38">
        <f>ROUND(Detail!B81,0)</f>
        <v>0</v>
      </c>
    </row>
    <row r="16" spans="1:5" ht="21.75" customHeight="1" thickBot="1" x14ac:dyDescent="0.25">
      <c r="A16" s="37" t="s">
        <v>81</v>
      </c>
      <c r="B16" s="43">
        <f>ROUND(Detail!B88,0)</f>
        <v>0</v>
      </c>
    </row>
    <row r="17" spans="1:2" ht="35.25" customHeight="1" thickTop="1" x14ac:dyDescent="0.2">
      <c r="A17" s="181" t="s">
        <v>76</v>
      </c>
      <c r="B17" s="182">
        <f>SUM(B15:B16)</f>
        <v>0</v>
      </c>
    </row>
    <row r="18" spans="1:2" ht="35.25" customHeight="1" x14ac:dyDescent="0.25">
      <c r="A18" s="13" t="s">
        <v>78</v>
      </c>
      <c r="B18" s="14"/>
    </row>
    <row r="19" spans="1:2" ht="21.75" customHeight="1" x14ac:dyDescent="0.2">
      <c r="A19" s="12" t="s">
        <v>79</v>
      </c>
      <c r="B19" s="16"/>
    </row>
    <row r="20" spans="1:2" ht="21" customHeight="1" x14ac:dyDescent="0.2">
      <c r="A20" s="12" t="s">
        <v>80</v>
      </c>
      <c r="B20" s="16"/>
    </row>
  </sheetData>
  <sheetProtection selectLockedCells="1"/>
  <dataValidations count="22">
    <dataValidation allowBlank="1" showInputMessage="1" showErrorMessage="1" promptTitle="Personnel eligible for benefits" prompt="Calculation cell.  No data entry.  This cell refers to the Personnel with benefits total on the Detail worksheet." sqref="B6" xr:uid="{00000000-0002-0000-0000-000002000000}"/>
    <dataValidation allowBlank="1" showInputMessage="1" showErrorMessage="1" promptTitle="Benefits for salaried personnel" prompt="Calculation cell.  No data entry.  This cell refers to the Benefits total on the Detail worksheet." sqref="B7" xr:uid="{00000000-0002-0000-0000-000003000000}"/>
    <dataValidation allowBlank="1" showInputMessage="1" showErrorMessage="1" promptTitle="Perosnnel Non-benefits" prompt="Calculation cell.  No data entry.  This cell refers to the Personnel (non-benefits) total on the Detail worksheet." sqref="B8" xr:uid="{00000000-0002-0000-0000-000004000000}"/>
    <dataValidation allowBlank="1" showInputMessage="1" showErrorMessage="1" promptTitle="Travel" prompt="Calculation cell.  No data entry.  This cell refers to the Travel total on the Detail worksheet." sqref="B9" xr:uid="{00000000-0002-0000-0000-000005000000}"/>
    <dataValidation allowBlank="1" showInputMessage="1" showErrorMessage="1" promptTitle="Supplies" prompt="Calculation cell. No data entry.  This cell refers to the Supplies total on the Detail worksheet." sqref="B11" xr:uid="{00000000-0002-0000-0000-000006000000}"/>
    <dataValidation allowBlank="1" showInputMessage="1" showErrorMessage="1" promptTitle="Anti-TB Medications" prompt="Calculation cell.  No data entry.  This cell refers to the Anti-TB Medications total on the Detail worksheet." sqref="B12" xr:uid="{00000000-0002-0000-0000-000007000000}"/>
    <dataValidation allowBlank="1" showInputMessage="1" showErrorMessage="1" promptTitle="Contractual Services" prompt="Calculation cell.  No data entry.  This cell refers to the Contractual Services total on the Detail worksheet." sqref="B13" xr:uid="{00000000-0002-0000-0000-000008000000}"/>
    <dataValidation allowBlank="1" showInputMessage="1" showErrorMessage="1" promptTitle="Other" prompt="Calculation cell.  No data entry.  This cell refers to the Other total on the Detail worksheet." sqref="B14" xr:uid="{00000000-0002-0000-0000-000009000000}"/>
    <dataValidation allowBlank="1" showInputMessage="1" showErrorMessage="1" promptTitle="Indirect Costs" prompt="Calculation cell.  No data entry.  This cell refers to the Indirect Costs total on the Detail worksheet." sqref="B16" xr:uid="{00000000-0002-0000-0000-00000A000000}"/>
    <dataValidation allowBlank="1" showInputMessage="1" showErrorMessage="1" promptTitle="Total Budget" prompt="Calculation cell.  No data entry.  This cell calculates the sum of the budget Line Items Amounts." sqref="B17" xr:uid="{00000000-0002-0000-0000-00000B000000}"/>
    <dataValidation allowBlank="1" showInputMessage="1" showErrorMessage="1" prompt="Blank cell.  No data entry.  Go to cell D 2 for title." sqref="A1" xr:uid="{DB510FAA-756F-4573-82AB-BAB8DFE30FF6}"/>
    <dataValidation allowBlank="1" showInputMessage="1" showErrorMessage="1" prompt="Blank cell.  Go to cell D3 for continuation of title." sqref="A2" xr:uid="{675AC186-DD01-42A0-9A42-156CF781BE39}"/>
    <dataValidation allowBlank="1" showInputMessage="1" showErrorMessage="1" prompt="Heading cell.  No data entry." sqref="A6:A20" xr:uid="{00000000-0002-0000-0000-000013000000}"/>
    <dataValidation type="list" allowBlank="1" showInputMessage="1" showErrorMessage="1" promptTitle="Jurisdiction" prompt="Select the jurisdiction from the drop down list or type the name of the jurisdiction (for example, Alameda)." sqref="B3" xr:uid="{00000000-0002-0000-0000-000014000000}">
      <formula1>jurisdiction</formula1>
    </dataValidation>
    <dataValidation allowBlank="1" showInputMessage="1" showErrorMessage="1" promptTitle="Submission Date" prompt="Enter the submission date in MM/DD/YYYY format." sqref="B4" xr:uid="{00000000-0002-0000-0000-000016000000}"/>
    <dataValidation allowBlank="1" showInputMessage="1" showErrorMessage="1" promptTitle="Total Direct Costs" prompt="Calculation cell.  No data entry.  This cell refers to the Total Direct Costs total on the Detail worksheet." sqref="B15" xr:uid="{00000000-0002-0000-0000-00001B000000}"/>
    <dataValidation allowBlank="1" showInputMessage="1" showErrorMessage="1" promptTitle="Prepared by:" prompt="Type or print the name of the person who prepared the Local Assistance Base Award budget." sqref="B18" xr:uid="{00000000-0002-0000-0000-00000C000000}"/>
    <dataValidation allowBlank="1" showInputMessage="1" showErrorMessage="1" promptTitle="Telephone" prompt="Type or print the telephone number of the person who prepared the Local Assistance Base Award Budget." sqref="B19" xr:uid="{00000000-0002-0000-0000-00000D000000}"/>
    <dataValidation allowBlank="1" showInputMessage="1" showErrorMessage="1" promptTitle="E-mail" prompt="Type or print the e-mail address of the person who prepared the Local Assistance Base Award Budget." sqref="B20" xr:uid="{00000000-0002-0000-0000-00000E000000}"/>
    <dataValidation allowBlank="1" showInputMessage="1" showErrorMessage="1" prompt="Blank cell. No data entry." sqref="B5" xr:uid="{00000000-0002-0000-0000-000019000000}"/>
    <dataValidation allowBlank="1" showInputMessage="1" showErrorMessage="1" promptTitle="Jurisdiction" prompt="Heading cell.  No data entry." sqref="A3" xr:uid="{F7B50EEB-72FB-4583-83C3-47CF878789E4}"/>
    <dataValidation allowBlank="1" showInputMessage="1" showErrorMessage="1" promptTitle="Submission Date" prompt="Heading cell.  No data entry." sqref="A4" xr:uid="{D8A7698D-BFF4-4B6F-A1BB-BC324DD191ED}"/>
  </dataValidations>
  <pageMargins left="0.7" right="0.7" top="0.75" bottom="0.75" header="0.3" footer="0.3"/>
  <pageSetup orientation="portrait" r:id="rId1"/>
  <headerFooter>
    <oddHeader xml:space="preserve">&amp;L&amp;"Arial,Regular"&amp;12California Department of Public Health&amp;"-,Regular"&amp;11
&amp;R&amp;"Arial,Regular"&amp;12Tuberculosis Control Branch&amp;"-,Regular"&amp;11
</oddHeader>
    <oddFooter>&amp;C&amp;"Arial,Regular"&amp;12Page &amp;P of &amp;N&amp;R&amp;"Arial ,Regular"&amp;12February 2022</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96"/>
  <sheetViews>
    <sheetView showGridLines="0" showWhiteSpace="0" view="pageLayout" zoomScale="75" zoomScaleNormal="100" zoomScalePageLayoutView="75" workbookViewId="0">
      <selection activeCell="J82" sqref="J82"/>
    </sheetView>
  </sheetViews>
  <sheetFormatPr defaultColWidth="8.85546875" defaultRowHeight="15" x14ac:dyDescent="0.2"/>
  <cols>
    <col min="1" max="1" width="25.85546875" style="3" customWidth="1"/>
    <col min="2" max="2" width="16.28515625" style="3" customWidth="1"/>
    <col min="3" max="3" width="17" style="3" customWidth="1"/>
    <col min="4" max="4" width="17.85546875" style="3" customWidth="1"/>
    <col min="5" max="5" width="9.85546875" style="3" customWidth="1"/>
    <col min="6" max="6" width="14.5703125" style="6" customWidth="1"/>
    <col min="7" max="7" width="16.42578125" style="23" bestFit="1" customWidth="1"/>
    <col min="8" max="16384" width="8.85546875" style="23"/>
  </cols>
  <sheetData>
    <row r="1" spans="1:7" ht="21.6" customHeight="1" x14ac:dyDescent="0.2">
      <c r="A1" s="196"/>
      <c r="B1" s="197"/>
      <c r="C1" s="197" t="s">
        <v>0</v>
      </c>
      <c r="D1" s="197"/>
      <c r="E1" s="197"/>
      <c r="F1" s="197"/>
      <c r="G1" s="25"/>
    </row>
    <row r="2" spans="1:7" ht="21.6" customHeight="1" x14ac:dyDescent="0.2">
      <c r="A2" s="8"/>
      <c r="B2" s="195"/>
      <c r="C2" s="195" t="s">
        <v>165</v>
      </c>
      <c r="D2" s="195"/>
      <c r="E2" s="195"/>
      <c r="F2" s="195"/>
    </row>
    <row r="3" spans="1:7" ht="21.75" customHeight="1" x14ac:dyDescent="0.2">
      <c r="A3" s="11" t="s">
        <v>2</v>
      </c>
      <c r="B3" s="120" t="s">
        <v>96</v>
      </c>
      <c r="C3" s="119"/>
      <c r="D3" s="119"/>
      <c r="E3" s="4"/>
      <c r="F3" s="4"/>
    </row>
    <row r="4" spans="1:7" ht="21.75" customHeight="1" thickBot="1" x14ac:dyDescent="0.25">
      <c r="A4" s="11" t="s">
        <v>1</v>
      </c>
      <c r="B4" s="117"/>
      <c r="C4" s="118"/>
      <c r="D4" s="118"/>
      <c r="E4" s="4"/>
    </row>
    <row r="5" spans="1:7" s="22" customFormat="1" ht="24" customHeight="1" thickTop="1" thickBot="1" x14ac:dyDescent="0.25">
      <c r="A5" s="198" t="s">
        <v>121</v>
      </c>
      <c r="B5" s="199"/>
      <c r="C5" s="199"/>
      <c r="D5" s="199"/>
      <c r="E5" s="199"/>
      <c r="F5" s="200"/>
    </row>
    <row r="6" spans="1:7" ht="21.75" customHeight="1" x14ac:dyDescent="0.2">
      <c r="A6" s="61" t="s">
        <v>95</v>
      </c>
      <c r="B6" s="62" t="s">
        <v>90</v>
      </c>
      <c r="C6" s="62" t="s">
        <v>91</v>
      </c>
      <c r="D6" s="62" t="s">
        <v>84</v>
      </c>
      <c r="E6" s="62" t="s">
        <v>83</v>
      </c>
      <c r="F6" s="63" t="s">
        <v>126</v>
      </c>
    </row>
    <row r="7" spans="1:7" s="22" customFormat="1" x14ac:dyDescent="0.2">
      <c r="A7" s="57" t="s">
        <v>125</v>
      </c>
      <c r="B7" s="53"/>
      <c r="C7" s="54">
        <v>0</v>
      </c>
      <c r="D7" s="55">
        <v>0</v>
      </c>
      <c r="E7" s="56">
        <v>0</v>
      </c>
      <c r="F7" s="64">
        <f>SUM(C7/12)*D7*E7</f>
        <v>0</v>
      </c>
    </row>
    <row r="8" spans="1:7" s="22" customFormat="1" x14ac:dyDescent="0.2">
      <c r="A8" s="57" t="s">
        <v>92</v>
      </c>
      <c r="B8" s="53"/>
      <c r="C8" s="54">
        <v>0</v>
      </c>
      <c r="D8" s="55">
        <v>0</v>
      </c>
      <c r="E8" s="56">
        <v>0</v>
      </c>
      <c r="F8" s="64">
        <f>SUM(C8/12)*D8*E8</f>
        <v>0</v>
      </c>
    </row>
    <row r="9" spans="1:7" s="22" customFormat="1" x14ac:dyDescent="0.2">
      <c r="A9" s="57" t="s">
        <v>93</v>
      </c>
      <c r="B9" s="53"/>
      <c r="C9" s="54">
        <v>0</v>
      </c>
      <c r="D9" s="55">
        <v>0</v>
      </c>
      <c r="E9" s="56">
        <v>0</v>
      </c>
      <c r="F9" s="64">
        <f>SUM(C9/12)*D9*E9</f>
        <v>0</v>
      </c>
    </row>
    <row r="10" spans="1:7" s="22" customFormat="1" x14ac:dyDescent="0.2">
      <c r="A10" s="57" t="s">
        <v>94</v>
      </c>
      <c r="B10" s="53"/>
      <c r="C10" s="54">
        <v>0</v>
      </c>
      <c r="D10" s="55">
        <v>0</v>
      </c>
      <c r="E10" s="56">
        <v>0</v>
      </c>
      <c r="F10" s="64">
        <f t="shared" ref="F10:F12" si="0">SUM(C10/12)*D10*E10</f>
        <v>0</v>
      </c>
    </row>
    <row r="11" spans="1:7" s="22" customFormat="1" x14ac:dyDescent="0.2">
      <c r="A11" s="57" t="s">
        <v>111</v>
      </c>
      <c r="B11" s="53"/>
      <c r="C11" s="54">
        <v>0</v>
      </c>
      <c r="D11" s="55">
        <v>0</v>
      </c>
      <c r="E11" s="56">
        <v>0</v>
      </c>
      <c r="F11" s="64">
        <f t="shared" si="0"/>
        <v>0</v>
      </c>
    </row>
    <row r="12" spans="1:7" s="22" customFormat="1" x14ac:dyDescent="0.2">
      <c r="A12" s="57" t="s">
        <v>112</v>
      </c>
      <c r="B12" s="53"/>
      <c r="C12" s="54">
        <v>0</v>
      </c>
      <c r="D12" s="55">
        <v>0</v>
      </c>
      <c r="E12" s="56">
        <v>0</v>
      </c>
      <c r="F12" s="64">
        <f t="shared" si="0"/>
        <v>0</v>
      </c>
    </row>
    <row r="13" spans="1:7" s="22" customFormat="1" x14ac:dyDescent="0.2">
      <c r="A13" s="57" t="s">
        <v>113</v>
      </c>
      <c r="B13" s="53"/>
      <c r="C13" s="54">
        <v>0</v>
      </c>
      <c r="D13" s="55">
        <v>0</v>
      </c>
      <c r="E13" s="56">
        <v>0</v>
      </c>
      <c r="F13" s="64">
        <f t="shared" ref="F13" si="1">SUM(C13/12)*D13*E13</f>
        <v>0</v>
      </c>
    </row>
    <row r="14" spans="1:7" s="22" customFormat="1" ht="32.25" customHeight="1" thickBot="1" x14ac:dyDescent="0.25">
      <c r="A14" s="148" t="s">
        <v>120</v>
      </c>
      <c r="B14" s="149">
        <f>SUBTOTAL(109,Personnelwithbenefits[Total Salary])</f>
        <v>0</v>
      </c>
      <c r="C14" s="65"/>
      <c r="D14" s="66"/>
      <c r="E14" s="65"/>
      <c r="F14" s="66"/>
    </row>
    <row r="15" spans="1:7" s="22" customFormat="1" ht="27" customHeight="1" thickBot="1" x14ac:dyDescent="0.25">
      <c r="A15" s="201" t="s">
        <v>118</v>
      </c>
      <c r="B15" s="202"/>
      <c r="C15" s="202"/>
      <c r="D15" s="202"/>
      <c r="E15" s="202"/>
      <c r="F15" s="203"/>
      <c r="G15" s="26"/>
    </row>
    <row r="16" spans="1:7" s="22" customFormat="1" ht="20.25" customHeight="1" x14ac:dyDescent="0.2">
      <c r="A16" s="150" t="s">
        <v>95</v>
      </c>
      <c r="B16" s="73" t="s">
        <v>82</v>
      </c>
      <c r="C16" s="73" t="s">
        <v>136</v>
      </c>
      <c r="D16" s="151" t="s">
        <v>5</v>
      </c>
      <c r="E16" s="52"/>
      <c r="F16" s="52"/>
    </row>
    <row r="17" spans="1:6" s="22" customFormat="1" x14ac:dyDescent="0.2">
      <c r="A17" s="57" t="s">
        <v>125</v>
      </c>
      <c r="B17" s="58">
        <v>0</v>
      </c>
      <c r="C17" s="59">
        <f>SUM(F7)</f>
        <v>0</v>
      </c>
      <c r="D17" s="60">
        <f t="shared" ref="D17:D23" si="2">ROUND(B17*C17,0)</f>
        <v>0</v>
      </c>
      <c r="E17" s="52"/>
      <c r="F17" s="52"/>
    </row>
    <row r="18" spans="1:6" s="22" customFormat="1" x14ac:dyDescent="0.2">
      <c r="A18" s="57" t="s">
        <v>92</v>
      </c>
      <c r="B18" s="58">
        <v>0</v>
      </c>
      <c r="C18" s="59">
        <f>SUM(F8)</f>
        <v>0</v>
      </c>
      <c r="D18" s="60">
        <f t="shared" si="2"/>
        <v>0</v>
      </c>
      <c r="E18" s="52"/>
      <c r="F18" s="52"/>
    </row>
    <row r="19" spans="1:6" s="22" customFormat="1" x14ac:dyDescent="0.2">
      <c r="A19" s="57" t="s">
        <v>93</v>
      </c>
      <c r="B19" s="58">
        <v>0</v>
      </c>
      <c r="C19" s="59">
        <f>SUM(F9)</f>
        <v>0</v>
      </c>
      <c r="D19" s="60">
        <f t="shared" si="2"/>
        <v>0</v>
      </c>
      <c r="E19" s="52"/>
      <c r="F19" s="52"/>
    </row>
    <row r="20" spans="1:6" s="22" customFormat="1" x14ac:dyDescent="0.2">
      <c r="A20" s="57" t="s">
        <v>94</v>
      </c>
      <c r="B20" s="58">
        <v>0</v>
      </c>
      <c r="C20" s="59">
        <f>SUM(F10)</f>
        <v>0</v>
      </c>
      <c r="D20" s="60">
        <f t="shared" si="2"/>
        <v>0</v>
      </c>
      <c r="E20" s="52"/>
      <c r="F20" s="52"/>
    </row>
    <row r="21" spans="1:6" s="22" customFormat="1" x14ac:dyDescent="0.2">
      <c r="A21" s="57" t="s">
        <v>111</v>
      </c>
      <c r="B21" s="58">
        <v>0</v>
      </c>
      <c r="C21" s="59">
        <f>SUM(F11)</f>
        <v>0</v>
      </c>
      <c r="D21" s="60">
        <f t="shared" si="2"/>
        <v>0</v>
      </c>
      <c r="E21" s="52"/>
      <c r="F21" s="52"/>
    </row>
    <row r="22" spans="1:6" s="22" customFormat="1" x14ac:dyDescent="0.2">
      <c r="A22" s="57" t="s">
        <v>112</v>
      </c>
      <c r="B22" s="58">
        <v>0</v>
      </c>
      <c r="C22" s="59">
        <f>SUM(F12)</f>
        <v>0</v>
      </c>
      <c r="D22" s="60">
        <f t="shared" si="2"/>
        <v>0</v>
      </c>
      <c r="E22" s="52"/>
      <c r="F22" s="52"/>
    </row>
    <row r="23" spans="1:6" s="22" customFormat="1" x14ac:dyDescent="0.2">
      <c r="A23" s="57" t="s">
        <v>113</v>
      </c>
      <c r="B23" s="58">
        <v>0</v>
      </c>
      <c r="C23" s="59">
        <f>SUM(F13)</f>
        <v>0</v>
      </c>
      <c r="D23" s="60">
        <f t="shared" si="2"/>
        <v>0</v>
      </c>
      <c r="E23" s="52"/>
      <c r="F23" s="52"/>
    </row>
    <row r="24" spans="1:6" s="22" customFormat="1" ht="20.25" customHeight="1" thickBot="1" x14ac:dyDescent="0.25">
      <c r="A24" s="67" t="s">
        <v>5</v>
      </c>
      <c r="B24" s="68">
        <f>SUBTOTAL(109,Benefits[Total Benefits])</f>
        <v>0</v>
      </c>
      <c r="C24" s="65"/>
      <c r="D24" s="66"/>
      <c r="E24" s="65"/>
      <c r="F24" s="66"/>
    </row>
    <row r="25" spans="1:6" ht="30" customHeight="1" thickBot="1" x14ac:dyDescent="0.25">
      <c r="A25" s="204" t="s">
        <v>137</v>
      </c>
      <c r="B25" s="202"/>
      <c r="C25" s="202"/>
      <c r="D25" s="202"/>
      <c r="E25" s="202"/>
      <c r="F25" s="205"/>
    </row>
    <row r="26" spans="1:6" s="22" customFormat="1" ht="54" customHeight="1" x14ac:dyDescent="0.2">
      <c r="A26" s="62" t="s">
        <v>95</v>
      </c>
      <c r="B26" s="62" t="s">
        <v>90</v>
      </c>
      <c r="C26" s="62" t="s">
        <v>91</v>
      </c>
      <c r="D26" s="62" t="s">
        <v>84</v>
      </c>
      <c r="E26" s="62" t="s">
        <v>83</v>
      </c>
      <c r="F26" s="69" t="s">
        <v>127</v>
      </c>
    </row>
    <row r="27" spans="1:6" s="22" customFormat="1" x14ac:dyDescent="0.2">
      <c r="A27" s="70" t="s">
        <v>125</v>
      </c>
      <c r="B27" s="53"/>
      <c r="C27" s="54">
        <v>0</v>
      </c>
      <c r="D27" s="55">
        <v>0</v>
      </c>
      <c r="E27" s="56">
        <v>0</v>
      </c>
      <c r="F27" s="71">
        <f>SUM(C27/12)*D27*E27</f>
        <v>0</v>
      </c>
    </row>
    <row r="28" spans="1:6" s="22" customFormat="1" x14ac:dyDescent="0.2">
      <c r="A28" s="70" t="s">
        <v>92</v>
      </c>
      <c r="B28" s="53"/>
      <c r="C28" s="54">
        <v>0</v>
      </c>
      <c r="D28" s="55">
        <v>0</v>
      </c>
      <c r="E28" s="56">
        <v>0</v>
      </c>
      <c r="F28" s="71">
        <f>SUM(C28/12)*D28*E28</f>
        <v>0</v>
      </c>
    </row>
    <row r="29" spans="1:6" s="22" customFormat="1" x14ac:dyDescent="0.2">
      <c r="A29" s="70" t="s">
        <v>93</v>
      </c>
      <c r="B29" s="53"/>
      <c r="C29" s="54">
        <v>0</v>
      </c>
      <c r="D29" s="55">
        <v>0</v>
      </c>
      <c r="E29" s="56">
        <v>0</v>
      </c>
      <c r="F29" s="71">
        <f>SUM(C29/12)*D29*E29</f>
        <v>0</v>
      </c>
    </row>
    <row r="30" spans="1:6" s="22" customFormat="1" x14ac:dyDescent="0.2">
      <c r="A30" s="70" t="s">
        <v>94</v>
      </c>
      <c r="B30" s="53"/>
      <c r="C30" s="54">
        <v>0</v>
      </c>
      <c r="D30" s="55">
        <v>0</v>
      </c>
      <c r="E30" s="56">
        <v>0</v>
      </c>
      <c r="F30" s="71">
        <f t="shared" ref="F30:F32" si="3">SUM(C30/12)*D30*E30</f>
        <v>0</v>
      </c>
    </row>
    <row r="31" spans="1:6" s="22" customFormat="1" x14ac:dyDescent="0.2">
      <c r="A31" s="70" t="s">
        <v>111</v>
      </c>
      <c r="B31" s="53"/>
      <c r="C31" s="54">
        <v>0</v>
      </c>
      <c r="D31" s="55">
        <v>0</v>
      </c>
      <c r="E31" s="56">
        <v>0</v>
      </c>
      <c r="F31" s="71">
        <f t="shared" si="3"/>
        <v>0</v>
      </c>
    </row>
    <row r="32" spans="1:6" s="22" customFormat="1" ht="15.75" thickBot="1" x14ac:dyDescent="0.25">
      <c r="A32" s="103" t="s">
        <v>112</v>
      </c>
      <c r="B32" s="104"/>
      <c r="C32" s="54">
        <v>0</v>
      </c>
      <c r="D32" s="55">
        <v>0</v>
      </c>
      <c r="E32" s="56">
        <v>0</v>
      </c>
      <c r="F32" s="71">
        <f t="shared" si="3"/>
        <v>0</v>
      </c>
    </row>
    <row r="33" spans="1:6" s="22" customFormat="1" ht="35.25" customHeight="1" thickTop="1" thickBot="1" x14ac:dyDescent="0.25">
      <c r="A33" s="105" t="s">
        <v>88</v>
      </c>
      <c r="B33" s="106">
        <f>SUBTOTAL(109,Personnelnonbenefit[Personnel Non-benefit Total])</f>
        <v>0</v>
      </c>
      <c r="C33" s="100"/>
      <c r="D33" s="100"/>
      <c r="E33" s="100"/>
      <c r="F33" s="100"/>
    </row>
    <row r="34" spans="1:6" s="22" customFormat="1" ht="53.25" customHeight="1" thickTop="1" thickBot="1" x14ac:dyDescent="0.25">
      <c r="A34" s="153" t="s">
        <v>89</v>
      </c>
      <c r="B34" s="154">
        <f>B14+B24+B33</f>
        <v>0</v>
      </c>
      <c r="C34" s="101"/>
      <c r="D34" s="102"/>
      <c r="E34" s="102"/>
      <c r="F34" s="102"/>
    </row>
    <row r="35" spans="1:6" ht="27" customHeight="1" thickBot="1" x14ac:dyDescent="0.25">
      <c r="A35" s="201" t="s">
        <v>74</v>
      </c>
      <c r="B35" s="202"/>
      <c r="C35" s="202"/>
      <c r="D35" s="202"/>
      <c r="E35" s="202"/>
      <c r="F35" s="203"/>
    </row>
    <row r="36" spans="1:6" s="22" customFormat="1" ht="69" customHeight="1" x14ac:dyDescent="0.2">
      <c r="A36" s="72" t="s">
        <v>128</v>
      </c>
      <c r="B36" s="73" t="s">
        <v>98</v>
      </c>
      <c r="C36" s="73" t="s">
        <v>97</v>
      </c>
      <c r="D36" s="115" t="s">
        <v>138</v>
      </c>
      <c r="E36" s="87"/>
      <c r="F36" s="87"/>
    </row>
    <row r="37" spans="1:6" s="22" customFormat="1" ht="21" customHeight="1" thickBot="1" x14ac:dyDescent="0.25">
      <c r="A37" s="74" t="s">
        <v>99</v>
      </c>
      <c r="B37" s="75"/>
      <c r="C37" s="190">
        <v>0.58499999999999996</v>
      </c>
      <c r="D37" s="78">
        <f>ROUND(B37*C37,0)</f>
        <v>0</v>
      </c>
      <c r="E37" s="87"/>
      <c r="F37" s="87"/>
    </row>
    <row r="38" spans="1:6" s="24" customFormat="1" ht="25.5" customHeight="1" thickBot="1" x14ac:dyDescent="0.25">
      <c r="A38" s="201" t="s">
        <v>75</v>
      </c>
      <c r="B38" s="206"/>
      <c r="C38" s="207"/>
      <c r="D38" s="207"/>
      <c r="E38" s="207"/>
      <c r="F38" s="208"/>
    </row>
    <row r="39" spans="1:6" s="22" customFormat="1" ht="87.75" customHeight="1" x14ac:dyDescent="0.2">
      <c r="A39" s="81" t="s">
        <v>139</v>
      </c>
      <c r="B39" s="73" t="s">
        <v>103</v>
      </c>
      <c r="C39" s="82" t="s">
        <v>102</v>
      </c>
      <c r="D39" s="116" t="s">
        <v>140</v>
      </c>
      <c r="E39" s="87"/>
      <c r="F39" s="87"/>
    </row>
    <row r="40" spans="1:6" s="22" customFormat="1" ht="21.75" customHeight="1" x14ac:dyDescent="0.2">
      <c r="A40" s="79" t="s">
        <v>99</v>
      </c>
      <c r="B40" s="76"/>
      <c r="C40" s="189">
        <v>0.58499999999999996</v>
      </c>
      <c r="D40" s="84">
        <f>ROUND(B40*C40,0)</f>
        <v>0</v>
      </c>
      <c r="E40" s="87"/>
      <c r="F40" s="87"/>
    </row>
    <row r="41" spans="1:6" s="22" customFormat="1" ht="21.75" customHeight="1" x14ac:dyDescent="0.2">
      <c r="A41" s="80" t="s">
        <v>100</v>
      </c>
      <c r="B41" s="76"/>
      <c r="C41" s="77">
        <v>0</v>
      </c>
      <c r="D41" s="83">
        <f t="shared" ref="D41:D42" si="4">ROUND(B41*C41,0)</f>
        <v>0</v>
      </c>
      <c r="E41" s="87"/>
      <c r="F41" s="87"/>
    </row>
    <row r="42" spans="1:6" s="22" customFormat="1" ht="21.6" customHeight="1" thickBot="1" x14ac:dyDescent="0.25">
      <c r="A42" s="111" t="s">
        <v>101</v>
      </c>
      <c r="B42" s="112"/>
      <c r="C42" s="113">
        <v>0</v>
      </c>
      <c r="D42" s="114">
        <f t="shared" si="4"/>
        <v>0</v>
      </c>
      <c r="E42" s="87"/>
      <c r="F42" s="87"/>
    </row>
    <row r="43" spans="1:6" ht="20.25" customHeight="1" thickTop="1" thickBot="1" x14ac:dyDescent="0.25">
      <c r="A43" s="155" t="s">
        <v>67</v>
      </c>
      <c r="B43" s="156">
        <f>SUBTOTAL(109,D37,D40,D41,D42)</f>
        <v>0</v>
      </c>
      <c r="C43" s="109"/>
      <c r="D43" s="110"/>
      <c r="E43" s="52"/>
      <c r="F43" s="52"/>
    </row>
    <row r="44" spans="1:6" s="22" customFormat="1" ht="27" customHeight="1" thickBot="1" x14ac:dyDescent="0.25">
      <c r="A44" s="201" t="s">
        <v>68</v>
      </c>
      <c r="B44" s="209" t="s">
        <v>157</v>
      </c>
      <c r="C44" s="202"/>
      <c r="D44" s="202"/>
      <c r="E44" s="202"/>
      <c r="F44" s="203"/>
    </row>
    <row r="45" spans="1:6" s="22" customFormat="1" ht="31.5" customHeight="1" x14ac:dyDescent="0.2">
      <c r="A45" s="157" t="s">
        <v>145</v>
      </c>
      <c r="B45" s="73" t="s">
        <v>105</v>
      </c>
      <c r="C45" s="73" t="s">
        <v>104</v>
      </c>
      <c r="D45" s="158" t="s">
        <v>148</v>
      </c>
      <c r="E45" s="52"/>
      <c r="F45" s="52"/>
    </row>
    <row r="46" spans="1:6" s="22" customFormat="1" ht="22.5" customHeight="1" x14ac:dyDescent="0.2">
      <c r="A46" s="88" t="s">
        <v>125</v>
      </c>
      <c r="B46" s="89"/>
      <c r="C46" s="90">
        <v>0</v>
      </c>
      <c r="D46" s="91">
        <f>ROUND(B46*C46,0)</f>
        <v>0</v>
      </c>
      <c r="E46" s="52"/>
      <c r="F46" s="52"/>
    </row>
    <row r="47" spans="1:6" s="22" customFormat="1" ht="21.75" customHeight="1" x14ac:dyDescent="0.2">
      <c r="A47" s="88" t="s">
        <v>85</v>
      </c>
      <c r="B47" s="89"/>
      <c r="C47" s="90">
        <v>0</v>
      </c>
      <c r="D47" s="91">
        <f>ROUND(B47*C47,0)</f>
        <v>0</v>
      </c>
      <c r="E47" s="52"/>
      <c r="F47" s="52"/>
    </row>
    <row r="48" spans="1:6" s="22" customFormat="1" ht="21.75" customHeight="1" x14ac:dyDescent="0.2">
      <c r="A48" s="88" t="s">
        <v>86</v>
      </c>
      <c r="B48" s="89"/>
      <c r="C48" s="90">
        <v>0</v>
      </c>
      <c r="D48" s="91">
        <f>ROUND(B48*C48,0)</f>
        <v>0</v>
      </c>
      <c r="E48" s="52"/>
      <c r="F48" s="52"/>
    </row>
    <row r="49" spans="1:6" s="22" customFormat="1" ht="21.75" customHeight="1" x14ac:dyDescent="0.2">
      <c r="A49" s="88" t="s">
        <v>87</v>
      </c>
      <c r="B49" s="89"/>
      <c r="C49" s="90">
        <v>0</v>
      </c>
      <c r="D49" s="91">
        <f>ROUND(B49*C49,0)</f>
        <v>0</v>
      </c>
      <c r="E49" s="52"/>
      <c r="F49" s="52"/>
    </row>
    <row r="50" spans="1:6" ht="20.25" customHeight="1" thickBot="1" x14ac:dyDescent="0.25">
      <c r="A50" s="159" t="s">
        <v>141</v>
      </c>
      <c r="B50" s="160">
        <f>SUBTOTAL(109,Equipment[[Equipment Total ]])</f>
        <v>0</v>
      </c>
      <c r="C50" s="107"/>
      <c r="D50" s="108"/>
      <c r="E50" s="52"/>
      <c r="F50" s="52"/>
    </row>
    <row r="51" spans="1:6" s="22" customFormat="1" ht="24" customHeight="1" thickBot="1" x14ac:dyDescent="0.25">
      <c r="A51" s="201" t="s">
        <v>69</v>
      </c>
      <c r="B51" s="209" t="s">
        <v>156</v>
      </c>
      <c r="C51" s="202"/>
      <c r="D51" s="202"/>
      <c r="E51" s="202"/>
      <c r="F51" s="203"/>
    </row>
    <row r="52" spans="1:6" s="22" customFormat="1" ht="21.75" customHeight="1" x14ac:dyDescent="0.2">
      <c r="A52" s="161" t="s">
        <v>106</v>
      </c>
      <c r="B52" s="162">
        <v>0</v>
      </c>
      <c r="C52" s="52"/>
      <c r="D52" s="52"/>
      <c r="E52" s="52"/>
      <c r="F52" s="52"/>
    </row>
    <row r="53" spans="1:6" s="22" customFormat="1" ht="21.75" customHeight="1" x14ac:dyDescent="0.2">
      <c r="A53" s="92" t="s">
        <v>107</v>
      </c>
      <c r="B53" s="93">
        <v>0</v>
      </c>
      <c r="C53" s="52"/>
      <c r="D53" s="52"/>
      <c r="E53" s="52"/>
      <c r="F53" s="52"/>
    </row>
    <row r="54" spans="1:6" s="22" customFormat="1" ht="54" customHeight="1" x14ac:dyDescent="0.2">
      <c r="A54" s="96" t="s">
        <v>146</v>
      </c>
      <c r="B54" s="97" t="s">
        <v>105</v>
      </c>
      <c r="C54" s="97" t="s">
        <v>104</v>
      </c>
      <c r="D54" s="98" t="s">
        <v>135</v>
      </c>
      <c r="E54" s="52"/>
      <c r="F54" s="52"/>
    </row>
    <row r="55" spans="1:6" s="22" customFormat="1" ht="21.75" customHeight="1" x14ac:dyDescent="0.2">
      <c r="A55" s="94" t="s">
        <v>125</v>
      </c>
      <c r="B55" s="89"/>
      <c r="C55" s="90">
        <v>0</v>
      </c>
      <c r="D55" s="95">
        <f>ROUND(B55*C55,0)</f>
        <v>0</v>
      </c>
      <c r="E55" s="52"/>
      <c r="F55" s="52"/>
    </row>
    <row r="56" spans="1:6" s="22" customFormat="1" ht="21.75" customHeight="1" x14ac:dyDescent="0.2">
      <c r="A56" s="94" t="s">
        <v>85</v>
      </c>
      <c r="B56" s="89"/>
      <c r="C56" s="90">
        <v>0</v>
      </c>
      <c r="D56" s="95">
        <f t="shared" ref="D56:D58" si="5">ROUND(B56*C56,0)</f>
        <v>0</v>
      </c>
      <c r="E56" s="52"/>
      <c r="F56" s="52"/>
    </row>
    <row r="57" spans="1:6" s="22" customFormat="1" ht="21.6" customHeight="1" x14ac:dyDescent="0.2">
      <c r="A57" s="94" t="s">
        <v>86</v>
      </c>
      <c r="B57" s="89"/>
      <c r="C57" s="90">
        <v>0</v>
      </c>
      <c r="D57" s="95">
        <f t="shared" si="5"/>
        <v>0</v>
      </c>
      <c r="E57" s="52"/>
      <c r="F57" s="52"/>
    </row>
    <row r="58" spans="1:6" s="22" customFormat="1" ht="24" customHeight="1" x14ac:dyDescent="0.2">
      <c r="A58" s="94" t="s">
        <v>87</v>
      </c>
      <c r="B58" s="89"/>
      <c r="C58" s="90">
        <v>0</v>
      </c>
      <c r="D58" s="95">
        <f t="shared" si="5"/>
        <v>0</v>
      </c>
      <c r="E58" s="52"/>
      <c r="F58" s="52"/>
    </row>
    <row r="59" spans="1:6" s="22" customFormat="1" ht="22.5" customHeight="1" thickBot="1" x14ac:dyDescent="0.25">
      <c r="A59" s="163" t="s">
        <v>70</v>
      </c>
      <c r="B59" s="164">
        <f>SUBTOTAL(109,B52,B53,D55,D56,D57,D58)</f>
        <v>0</v>
      </c>
      <c r="C59" s="65"/>
      <c r="D59" s="66"/>
      <c r="E59" s="65"/>
      <c r="F59" s="66"/>
    </row>
    <row r="60" spans="1:6" s="22" customFormat="1" ht="27.75" customHeight="1" thickBot="1" x14ac:dyDescent="0.25">
      <c r="A60" s="201" t="s">
        <v>153</v>
      </c>
      <c r="B60" s="209" t="s">
        <v>158</v>
      </c>
      <c r="C60" s="202"/>
      <c r="D60" s="202"/>
      <c r="E60" s="202"/>
      <c r="F60" s="203"/>
    </row>
    <row r="61" spans="1:6" s="22" customFormat="1" ht="33.75" customHeight="1" x14ac:dyDescent="0.2">
      <c r="A61" s="165" t="s">
        <v>129</v>
      </c>
      <c r="B61" s="166" t="s">
        <v>105</v>
      </c>
      <c r="C61" s="166" t="s">
        <v>104</v>
      </c>
      <c r="D61" s="167" t="s">
        <v>130</v>
      </c>
      <c r="E61" s="52"/>
      <c r="F61" s="52"/>
    </row>
    <row r="62" spans="1:6" s="22" customFormat="1" ht="21.75" customHeight="1" x14ac:dyDescent="0.2">
      <c r="A62" s="45" t="s">
        <v>125</v>
      </c>
      <c r="B62" s="123"/>
      <c r="C62" s="124">
        <v>0</v>
      </c>
      <c r="D62" s="125">
        <f>ROUND(B62*C62,0)</f>
        <v>0</v>
      </c>
      <c r="E62" s="52"/>
      <c r="F62" s="52"/>
    </row>
    <row r="63" spans="1:6" s="22" customFormat="1" ht="21.75" customHeight="1" x14ac:dyDescent="0.2">
      <c r="A63" s="45" t="s">
        <v>92</v>
      </c>
      <c r="B63" s="123"/>
      <c r="C63" s="124">
        <v>0</v>
      </c>
      <c r="D63" s="125">
        <f>ROUND(B63*C63,0)</f>
        <v>0</v>
      </c>
      <c r="E63" s="52"/>
      <c r="F63" s="52"/>
    </row>
    <row r="64" spans="1:6" s="22" customFormat="1" ht="21.75" customHeight="1" x14ac:dyDescent="0.2">
      <c r="A64" s="45" t="s">
        <v>86</v>
      </c>
      <c r="B64" s="123"/>
      <c r="C64" s="124">
        <v>0</v>
      </c>
      <c r="D64" s="125">
        <f>ROUND(B64*C64,0)</f>
        <v>0</v>
      </c>
      <c r="E64" s="52"/>
      <c r="F64" s="52"/>
    </row>
    <row r="65" spans="1:6" ht="27" customHeight="1" thickBot="1" x14ac:dyDescent="0.25">
      <c r="A65" s="126" t="s">
        <v>87</v>
      </c>
      <c r="B65" s="127"/>
      <c r="C65" s="128">
        <v>0</v>
      </c>
      <c r="D65" s="125">
        <f>ROUND(B65*C65,0)</f>
        <v>0</v>
      </c>
      <c r="E65" s="52"/>
      <c r="F65" s="52"/>
    </row>
    <row r="66" spans="1:6" s="22" customFormat="1" ht="21.75" customHeight="1" thickTop="1" thickBot="1" x14ac:dyDescent="0.25">
      <c r="A66" s="168" t="s">
        <v>108</v>
      </c>
      <c r="B66" s="169">
        <f>SUBTOTAL(109,AntiTBMedication[Total Medication])</f>
        <v>0</v>
      </c>
      <c r="C66" s="121"/>
      <c r="D66" s="66"/>
      <c r="E66" s="65"/>
      <c r="F66" s="66"/>
    </row>
    <row r="67" spans="1:6" s="22" customFormat="1" ht="27.75" customHeight="1" thickBot="1" x14ac:dyDescent="0.25">
      <c r="A67" s="201" t="s">
        <v>109</v>
      </c>
      <c r="B67" s="210" t="s">
        <v>147</v>
      </c>
      <c r="C67" s="202"/>
      <c r="D67" s="202"/>
      <c r="E67" s="202"/>
      <c r="F67" s="152"/>
    </row>
    <row r="68" spans="1:6" s="22" customFormat="1" ht="33" customHeight="1" x14ac:dyDescent="0.2">
      <c r="A68" s="165" t="s">
        <v>132</v>
      </c>
      <c r="B68" s="82" t="s">
        <v>133</v>
      </c>
      <c r="C68" s="82" t="s">
        <v>134</v>
      </c>
      <c r="D68" s="170" t="s">
        <v>131</v>
      </c>
      <c r="E68" s="52"/>
      <c r="F68" s="52"/>
    </row>
    <row r="69" spans="1:6" s="22" customFormat="1" ht="21.75" customHeight="1" x14ac:dyDescent="0.2">
      <c r="A69" s="44" t="s">
        <v>125</v>
      </c>
      <c r="B69" s="129"/>
      <c r="C69" s="129"/>
      <c r="D69" s="49">
        <v>0</v>
      </c>
      <c r="E69" s="52"/>
      <c r="F69" s="52"/>
    </row>
    <row r="70" spans="1:6" s="22" customFormat="1" ht="21.75" customHeight="1" x14ac:dyDescent="0.2">
      <c r="A70" s="44" t="s">
        <v>85</v>
      </c>
      <c r="B70" s="129"/>
      <c r="C70" s="129"/>
      <c r="D70" s="49">
        <v>0</v>
      </c>
      <c r="E70" s="52"/>
      <c r="F70" s="52"/>
    </row>
    <row r="71" spans="1:6" s="22" customFormat="1" ht="24" customHeight="1" x14ac:dyDescent="0.2">
      <c r="A71" s="45" t="s">
        <v>86</v>
      </c>
      <c r="B71" s="85"/>
      <c r="C71" s="46"/>
      <c r="D71" s="50">
        <v>0</v>
      </c>
      <c r="E71" s="52"/>
      <c r="F71" s="52"/>
    </row>
    <row r="72" spans="1:6" s="22" customFormat="1" ht="24" customHeight="1" thickBot="1" x14ac:dyDescent="0.25">
      <c r="A72" s="47" t="s">
        <v>87</v>
      </c>
      <c r="B72" s="86"/>
      <c r="C72" s="48"/>
      <c r="D72" s="51">
        <v>0</v>
      </c>
      <c r="E72" s="52"/>
      <c r="F72" s="52"/>
    </row>
    <row r="73" spans="1:6" s="22" customFormat="1" ht="21.75" customHeight="1" thickTop="1" thickBot="1" x14ac:dyDescent="0.25">
      <c r="A73" s="171" t="s">
        <v>115</v>
      </c>
      <c r="B73" s="172">
        <f t="shared" ref="B73" si="6">SUM(D69:D72)</f>
        <v>0</v>
      </c>
      <c r="C73" s="121"/>
      <c r="D73" s="66"/>
      <c r="E73" s="52"/>
      <c r="F73" s="52"/>
    </row>
    <row r="74" spans="1:6" s="22" customFormat="1" ht="21.75" customHeight="1" thickBot="1" x14ac:dyDescent="0.25">
      <c r="A74" s="201" t="s">
        <v>154</v>
      </c>
      <c r="B74" s="211" t="s">
        <v>159</v>
      </c>
      <c r="C74" s="212"/>
      <c r="D74" s="213"/>
      <c r="E74" s="202"/>
      <c r="F74" s="203"/>
    </row>
    <row r="75" spans="1:6" s="22" customFormat="1" ht="33.75" customHeight="1" x14ac:dyDescent="0.2">
      <c r="A75" s="173" t="s">
        <v>142</v>
      </c>
      <c r="B75" s="174" t="s">
        <v>143</v>
      </c>
      <c r="C75" s="175" t="s">
        <v>104</v>
      </c>
      <c r="D75" s="176" t="s">
        <v>144</v>
      </c>
      <c r="E75" s="52"/>
      <c r="F75" s="52"/>
    </row>
    <row r="76" spans="1:6" s="22" customFormat="1" ht="21.75" customHeight="1" x14ac:dyDescent="0.2">
      <c r="A76" s="94" t="s">
        <v>125</v>
      </c>
      <c r="B76" s="89"/>
      <c r="C76" s="90">
        <v>0</v>
      </c>
      <c r="D76" s="99">
        <f t="shared" ref="D76:D79" si="7">ROUND(B76*C76,0)</f>
        <v>0</v>
      </c>
      <c r="E76" s="52"/>
      <c r="F76" s="52"/>
    </row>
    <row r="77" spans="1:6" s="22" customFormat="1" ht="27" customHeight="1" x14ac:dyDescent="0.2">
      <c r="A77" s="94" t="s">
        <v>85</v>
      </c>
      <c r="B77" s="89"/>
      <c r="C77" s="90">
        <v>0</v>
      </c>
      <c r="D77" s="99">
        <f t="shared" si="7"/>
        <v>0</v>
      </c>
      <c r="E77" s="65"/>
      <c r="F77" s="65"/>
    </row>
    <row r="78" spans="1:6" s="22" customFormat="1" ht="21.75" customHeight="1" x14ac:dyDescent="0.2">
      <c r="A78" s="94" t="s">
        <v>86</v>
      </c>
      <c r="B78" s="89"/>
      <c r="C78" s="90">
        <v>0</v>
      </c>
      <c r="D78" s="99">
        <f t="shared" si="7"/>
        <v>0</v>
      </c>
      <c r="E78" s="65"/>
      <c r="F78" s="65"/>
    </row>
    <row r="79" spans="1:6" s="22" customFormat="1" ht="22.5" customHeight="1" thickBot="1" x14ac:dyDescent="0.25">
      <c r="A79" s="130" t="s">
        <v>87</v>
      </c>
      <c r="B79" s="131"/>
      <c r="C79" s="132">
        <v>0</v>
      </c>
      <c r="D79" s="133">
        <f t="shared" si="7"/>
        <v>0</v>
      </c>
      <c r="E79" s="65"/>
      <c r="F79" s="65"/>
    </row>
    <row r="80" spans="1:6" s="22" customFormat="1" ht="21.75" customHeight="1" thickTop="1" thickBot="1" x14ac:dyDescent="0.25">
      <c r="A80" s="122" t="s">
        <v>73</v>
      </c>
      <c r="B80" s="106">
        <f>SUM(OtherBudgetItems[Total])</f>
        <v>0</v>
      </c>
      <c r="C80" s="21"/>
      <c r="D80" s="21"/>
      <c r="E80" s="65"/>
      <c r="F80" s="65"/>
    </row>
    <row r="81" spans="1:6" s="22" customFormat="1" ht="30" customHeight="1" thickTop="1" thickBot="1" x14ac:dyDescent="0.25">
      <c r="A81" s="179" t="s">
        <v>116</v>
      </c>
      <c r="B81" s="178">
        <f>SUM(B34,B43,B50,B59,B66,B73,B80)</f>
        <v>0</v>
      </c>
      <c r="C81" s="121"/>
      <c r="D81" s="65"/>
      <c r="E81" s="135"/>
      <c r="F81" s="136"/>
    </row>
    <row r="82" spans="1:6" ht="32.450000000000003" customHeight="1" thickTop="1" thickBot="1" x14ac:dyDescent="0.25">
      <c r="A82" s="214" t="s">
        <v>160</v>
      </c>
      <c r="B82" s="215"/>
      <c r="C82" s="202"/>
      <c r="D82" s="202"/>
      <c r="E82" s="207"/>
      <c r="F82" s="216"/>
    </row>
    <row r="83" spans="1:6" s="22" customFormat="1" x14ac:dyDescent="0.2">
      <c r="A83" s="19" t="s">
        <v>161</v>
      </c>
      <c r="B83" s="20"/>
      <c r="C83" s="20"/>
      <c r="D83" s="20"/>
      <c r="E83" s="65"/>
      <c r="F83" s="65"/>
    </row>
    <row r="84" spans="1:6" s="22" customFormat="1" ht="21" customHeight="1" x14ac:dyDescent="0.2">
      <c r="A84" s="19" t="s">
        <v>162</v>
      </c>
      <c r="B84" s="18"/>
      <c r="C84" s="18"/>
      <c r="D84" s="18"/>
      <c r="E84" s="65"/>
      <c r="F84" s="65"/>
    </row>
    <row r="85" spans="1:6" s="22" customFormat="1" ht="31.5" x14ac:dyDescent="0.2">
      <c r="A85" s="137" t="s">
        <v>149</v>
      </c>
      <c r="B85" s="82" t="s">
        <v>150</v>
      </c>
      <c r="C85" s="82" t="s">
        <v>151</v>
      </c>
      <c r="D85" s="138" t="s">
        <v>152</v>
      </c>
      <c r="E85" s="65"/>
      <c r="F85" s="65"/>
    </row>
    <row r="86" spans="1:6" s="22" customFormat="1" ht="21" customHeight="1" x14ac:dyDescent="0.2">
      <c r="A86" s="139" t="s">
        <v>114</v>
      </c>
      <c r="B86" s="142">
        <f>SUM(B34)</f>
        <v>0</v>
      </c>
      <c r="C86" s="144">
        <v>0</v>
      </c>
      <c r="D86" s="145">
        <f>ROUND(B86*C86,0)</f>
        <v>0</v>
      </c>
      <c r="E86" s="135"/>
      <c r="F86" s="136"/>
    </row>
    <row r="87" spans="1:6" s="22" customFormat="1" ht="21.75" customHeight="1" thickBot="1" x14ac:dyDescent="0.25">
      <c r="A87" s="140" t="s">
        <v>117</v>
      </c>
      <c r="B87" s="143">
        <f>SUM(B81)</f>
        <v>0</v>
      </c>
      <c r="C87" s="141">
        <v>0</v>
      </c>
      <c r="D87" s="145">
        <f>ROUND(B87*C87,0)</f>
        <v>0</v>
      </c>
      <c r="E87" s="52"/>
      <c r="F87" s="52"/>
    </row>
    <row r="88" spans="1:6" s="22" customFormat="1" ht="34.5" customHeight="1" thickTop="1" thickBot="1" x14ac:dyDescent="0.25">
      <c r="A88" s="134" t="s">
        <v>155</v>
      </c>
      <c r="B88" s="178">
        <f>SUM(D86,D87)</f>
        <v>0</v>
      </c>
      <c r="C88" s="177"/>
      <c r="D88" s="146"/>
      <c r="E88" s="147"/>
      <c r="F88" s="147"/>
    </row>
    <row r="89" spans="1:6" ht="15.75" thickTop="1" x14ac:dyDescent="0.2">
      <c r="E89" s="4"/>
      <c r="F89" s="4"/>
    </row>
    <row r="90" spans="1:6" x14ac:dyDescent="0.2">
      <c r="A90" s="4"/>
      <c r="B90" s="4"/>
      <c r="C90" s="4"/>
      <c r="D90" s="4"/>
      <c r="E90" s="4"/>
      <c r="F90" s="4"/>
    </row>
    <row r="91" spans="1:6" x14ac:dyDescent="0.2">
      <c r="A91" s="4"/>
      <c r="B91" s="4"/>
      <c r="C91" s="4"/>
      <c r="D91" s="4"/>
      <c r="E91" s="4"/>
      <c r="F91" s="4"/>
    </row>
    <row r="92" spans="1:6" x14ac:dyDescent="0.2">
      <c r="A92" s="4"/>
      <c r="B92" s="4"/>
      <c r="C92" s="4"/>
      <c r="D92" s="4"/>
      <c r="E92" s="4"/>
      <c r="F92" s="4"/>
    </row>
    <row r="93" spans="1:6" x14ac:dyDescent="0.2">
      <c r="A93" s="4"/>
      <c r="B93" s="4"/>
      <c r="C93" s="4"/>
      <c r="D93" s="4"/>
      <c r="E93" s="4"/>
      <c r="F93" s="4"/>
    </row>
    <row r="94" spans="1:6" x14ac:dyDescent="0.2">
      <c r="A94" s="4"/>
      <c r="B94" s="4"/>
      <c r="C94" s="4"/>
      <c r="D94" s="4"/>
      <c r="E94" s="4"/>
      <c r="F94" s="4"/>
    </row>
    <row r="95" spans="1:6" x14ac:dyDescent="0.2">
      <c r="A95" s="4"/>
      <c r="B95" s="4"/>
      <c r="C95" s="4"/>
      <c r="D95" s="4"/>
      <c r="E95" s="4"/>
      <c r="F95" s="4"/>
    </row>
    <row r="96" spans="1:6" x14ac:dyDescent="0.2">
      <c r="A96" s="4"/>
      <c r="B96" s="4"/>
      <c r="C96" s="4"/>
      <c r="D96" s="4"/>
    </row>
  </sheetData>
  <sheetProtection formatCells="0" formatRows="0" insertRows="0" deleteRows="0"/>
  <dataValidations xWindow="488" yWindow="781" count="292">
    <dataValidation type="list" allowBlank="1" showInputMessage="1" showErrorMessage="1" promptTitle="Jurisdiction" prompt="Select the jurisdiction from the drop down list or type the name of the jurisdiction (for example: Contra Costa County)." sqref="B3" xr:uid="{00000000-0002-0000-0100-000000000000}">
      <formula1>jurisdiction</formula1>
    </dataValidation>
    <dataValidation allowBlank="1" showInputMessage="1" showErrorMessage="1" promptTitle="Submission Date:" prompt="Type the date that the Budget will be submitted to the Tuberculosis Control Branch." sqref="B4" xr:uid="{00000000-0002-0000-0100-000001000000}"/>
    <dataValidation allowBlank="1" showInputMessage="1" showErrorMessage="1" prompt="Blank header cell.  No data entry." sqref="E80 C43 D50 C66" xr:uid="{00000000-0002-0000-0100-000002000000}"/>
    <dataValidation allowBlank="1" showInputMessage="1" showErrorMessage="1" prompt="Blank cell.  No data entry." sqref="F6 E40:E42 D36 B25:F25 E36:F37 B51:F51 D66 F83:F84 C24:E24 E4 F26 D39:F39 B5:E5 E68:E73 B35:E35 C38:F38 E45:F45 B44:E44 F50 C52:E53 E81:E82 B16:D16 B15:E15 F46:F48 E46:E50 E61:E66 E55:E58 C67:E67 E74:F74 C73:C74 B82:D82 E75:E79 C59:E60 B88:C88 E85:E88" xr:uid="{00000000-0002-0000-0100-000003000000}"/>
    <dataValidation allowBlank="1" showInputMessage="1" showErrorMessage="1" promptTitle="Personnel Title Number 1" prompt="Type the Title of Personnel number 1." sqref="A7" xr:uid="{00000000-0002-0000-0100-000004000000}"/>
    <dataValidation allowBlank="1" showInputMessage="1" showErrorMessage="1" promptTitle="New or Continuing" prompt="Type New or Continuing for Personnel Number 1." sqref="B7" xr:uid="{00000000-0002-0000-0100-000005000000}"/>
    <dataValidation allowBlank="1" showInputMessage="1" showErrorMessage="1" promptTitle="Annual Salary" prompt="Type the annual salary for Personnel Number 1." sqref="C7 C27" xr:uid="{00000000-0002-0000-0100-000006000000}"/>
    <dataValidation allowBlank="1" showInputMessage="1" showErrorMessage="1" promptTitle="Full Time Equivalent" prompt="Type the Full Time Equivalent that Personnel Number 1 will commit to Tuberculosis Control Activities.  The Cell is formatted for Percentage." sqref="D7 D27" xr:uid="{00000000-0002-0000-0100-000007000000}"/>
    <dataValidation allowBlank="1" showInputMessage="1" showErrorMessage="1" promptTitle="Months" prompt="Type the number of months that Personnel Number 1 will be working on TB Control activities." sqref="E7 E27" xr:uid="{00000000-0002-0000-0100-000008000000}"/>
    <dataValidation allowBlank="1" showInputMessage="1" showErrorMessage="1" promptTitle="Amount" prompt="Calculation Cell.  No Data Entry.  This cell will calculate the Annual Salary divided by 12 months times the full time equivalent times the number of months." sqref="F7:F13 F27:F31" xr:uid="{00000000-0002-0000-0100-000009000000}"/>
    <dataValidation allowBlank="1" showInputMessage="1" showErrorMessage="1" promptTitle="Personnel Title Number 2" prompt="Type the Title of Personnel number 2." sqref="A8" xr:uid="{00000000-0002-0000-0100-00000A000000}"/>
    <dataValidation allowBlank="1" showInputMessage="1" showErrorMessage="1" promptTitle="New or Continuing" prompt="Type New or Continuing for Personnel Number 2." sqref="B8" xr:uid="{00000000-0002-0000-0100-00000B000000}"/>
    <dataValidation allowBlank="1" showInputMessage="1" showErrorMessage="1" promptTitle="Annual Salary" prompt="Type the annual salary for Personnel Number 2." sqref="C8 C28" xr:uid="{00000000-0002-0000-0100-00000C000000}"/>
    <dataValidation allowBlank="1" showInputMessage="1" showErrorMessage="1" promptTitle="Full Time Equivalent" prompt="Type the Full Time Equivalent that Personnel Number 2 will commit to Tuberculosis Control Activities.  The Cell is formatted for Percentage." sqref="D8 D28" xr:uid="{00000000-0002-0000-0100-00000D000000}"/>
    <dataValidation allowBlank="1" showInputMessage="1" showErrorMessage="1" promptTitle="Months" prompt="Type the number of months that Personnel Number 2 will be working on TB Control activities." sqref="E8 E28" xr:uid="{00000000-0002-0000-0100-00000E000000}"/>
    <dataValidation allowBlank="1" showInputMessage="1" showErrorMessage="1" promptTitle="Personnel Title Number 3" prompt="Type the Title of Personnel number 3." sqref="A9" xr:uid="{00000000-0002-0000-0100-00000F000000}"/>
    <dataValidation allowBlank="1" showInputMessage="1" showErrorMessage="1" promptTitle="New or Continuing" prompt="Type New or Continuing for Personnel Number 3." sqref="B9" xr:uid="{00000000-0002-0000-0100-000010000000}"/>
    <dataValidation allowBlank="1" showInputMessage="1" showErrorMessage="1" promptTitle="Annual Salary" prompt="Type the annual salary for Personnel Number 3." sqref="C9 C29" xr:uid="{00000000-0002-0000-0100-000011000000}"/>
    <dataValidation allowBlank="1" showInputMessage="1" showErrorMessage="1" promptTitle="Full Time Equivalent" prompt="Type the Full Time Equivalent that Personnel Number 3 will commit to Tuberculosis Control Activities.  The Cell is formatted for Percentage." sqref="D9 D29" xr:uid="{00000000-0002-0000-0100-000012000000}"/>
    <dataValidation allowBlank="1" showInputMessage="1" showErrorMessage="1" promptTitle="Months" prompt="Type the number of months that Personnel Number 3 will be working on TB Control activities." sqref="E9 E29" xr:uid="{00000000-0002-0000-0100-000013000000}"/>
    <dataValidation allowBlank="1" showInputMessage="1" showErrorMessage="1" promptTitle="Personnel Title Number 4" prompt="Type the Title of Personnel number 4." sqref="A10" xr:uid="{00000000-0002-0000-0100-000014000000}"/>
    <dataValidation allowBlank="1" showInputMessage="1" showErrorMessage="1" promptTitle="New or Continuing" prompt="Type New or Continuing for Personnel Number 4." sqref="B10" xr:uid="{00000000-0002-0000-0100-000015000000}"/>
    <dataValidation allowBlank="1" showInputMessage="1" showErrorMessage="1" promptTitle="Annual Salary" prompt="Type the annual salary for Personnel Number 4." sqref="C10 C30" xr:uid="{00000000-0002-0000-0100-000016000000}"/>
    <dataValidation allowBlank="1" showInputMessage="1" showErrorMessage="1" promptTitle="Full Time Equivalent" prompt="Type the Full Time Equivalent that Personnel Number 4 will commit to Tuberculosis Control Activities.  The Cell is formatted for Percentage." sqref="D10 D30" xr:uid="{00000000-0002-0000-0100-000017000000}"/>
    <dataValidation allowBlank="1" showInputMessage="1" showErrorMessage="1" promptTitle="Months" prompt="Type the number of months that Personnel Number 4 will be working on TB Control activities." sqref="E10 E30" xr:uid="{00000000-0002-0000-0100-000018000000}"/>
    <dataValidation allowBlank="1" showInputMessage="1" showErrorMessage="1" promptTitle="Personnel Title Number 5" prompt="Type the Title of Personnel number 5." sqref="A11" xr:uid="{00000000-0002-0000-0100-000019000000}"/>
    <dataValidation allowBlank="1" showInputMessage="1" showErrorMessage="1" promptTitle="New or Continuing" prompt="Type New or Continuing for Personnel Number 5." sqref="B11" xr:uid="{00000000-0002-0000-0100-00001A000000}"/>
    <dataValidation allowBlank="1" showInputMessage="1" showErrorMessage="1" promptTitle="Annual Salary" prompt="Type the annual salary for Personnel Number 5." sqref="C11 C31" xr:uid="{00000000-0002-0000-0100-00001B000000}"/>
    <dataValidation allowBlank="1" showInputMessage="1" showErrorMessage="1" promptTitle="Full Time Equivalent" prompt="Type the Full Time Equivalent that Personnel Number 5 will commit to Tuberculosis Control Activities.  The Cell is formatted for Percentage." sqref="D11 D31" xr:uid="{00000000-0002-0000-0100-00001C000000}"/>
    <dataValidation allowBlank="1" showInputMessage="1" showErrorMessage="1" promptTitle="Months" prompt="Type the number of months that Personnel Number 5 will be working on TB Control activities." sqref="E11 E31" xr:uid="{00000000-0002-0000-0100-00001D000000}"/>
    <dataValidation allowBlank="1" showInputMessage="1" showErrorMessage="1" promptTitle="Personnel Title Number 6" prompt="Type the Title of Personnel number 6." sqref="A12" xr:uid="{00000000-0002-0000-0100-00001E000000}"/>
    <dataValidation allowBlank="1" showInputMessage="1" showErrorMessage="1" promptTitle="New or Continuing" prompt="Type New or Continuing for Personnel Number 6." sqref="B12" xr:uid="{00000000-0002-0000-0100-00001F000000}"/>
    <dataValidation allowBlank="1" showInputMessage="1" showErrorMessage="1" promptTitle="Annual Salary" prompt="Type the annual salary for Personnel Number 6." sqref="C12 C32" xr:uid="{00000000-0002-0000-0100-000020000000}"/>
    <dataValidation allowBlank="1" showInputMessage="1" showErrorMessage="1" promptTitle="Full Time Equivalent" prompt="Type the Full Time Equivalent that Personnel Number 6 will commit to Tuberculosis Control Activities.  The Cell is formatted for Percentage." sqref="D12 D32" xr:uid="{00000000-0002-0000-0100-000021000000}"/>
    <dataValidation allowBlank="1" showInputMessage="1" showErrorMessage="1" promptTitle="Months" prompt="Type the number of months that Personnel Number 6 will be working on TB Control activities." sqref="E12 E32" xr:uid="{00000000-0002-0000-0100-000022000000}"/>
    <dataValidation allowBlank="1" showInputMessage="1" showErrorMessage="1" promptTitle="Personnel Title Number 7" prompt="Type the Title of Personnel number 7." sqref="A13" xr:uid="{00000000-0002-0000-0100-000023000000}"/>
    <dataValidation allowBlank="1" showInputMessage="1" showErrorMessage="1" promptTitle="New or Continuing" prompt="Type New or Continuing for Personnel Number 7." sqref="B13" xr:uid="{00000000-0002-0000-0100-000024000000}"/>
    <dataValidation allowBlank="1" showInputMessage="1" showErrorMessage="1" promptTitle="Annual Salary" prompt="Type the annual salary for Personnel Number 7." sqref="C13" xr:uid="{00000000-0002-0000-0100-000025000000}"/>
    <dataValidation allowBlank="1" showInputMessage="1" showErrorMessage="1" promptTitle="Full Time Equivalent" prompt="Type the Full Time Equivalent that Personnel Number 7 will commit to Tuberculosis Control Activities.  The Cell is formatted for Percentage." sqref="D13" xr:uid="{00000000-0002-0000-0100-000026000000}"/>
    <dataValidation allowBlank="1" showInputMessage="1" showErrorMessage="1" promptTitle="Months" prompt="Type the number of months that Personnel Number 7 will be working on TB Control activities." sqref="E13" xr:uid="{00000000-0002-0000-0100-000027000000}"/>
    <dataValidation allowBlank="1" showInputMessage="1" showErrorMessage="1" prompt="Blank header cell.  No data entry._x000a_" sqref="C50 B43 C81:D81" xr:uid="{00000000-0002-0000-0100-000028000000}"/>
    <dataValidation allowBlank="1" showInputMessage="1" showErrorMessage="1" promptTitle="Personnel With Benefits Subtotal" prompt="Calculation cell.  No data entry.  This cell adds the Personnel salary amounts.  " sqref="B14" xr:uid="{00000000-0002-0000-0100-000029000000}"/>
    <dataValidation allowBlank="1" showInputMessage="1" showErrorMessage="1" promptTitle="Benefits - Personnel Number 1" prompt="Type the title of personnel number 1." sqref="A17" xr:uid="{00000000-0002-0000-0100-00002A000000}"/>
    <dataValidation allowBlank="1" showInputMessage="1" showErrorMessage="1" promptTitle="Benefits Rate Personnel Number 1" prompt="Type the benefits rate for personnel number 1." sqref="B17" xr:uid="{00000000-0002-0000-0100-00002B000000}"/>
    <dataValidation allowBlank="1" showInputMessage="1" showErrorMessage="1" promptTitle="Actual Salary Personnel Number 1" prompt="Calculation cell.  No data entry.  This cell will calculate from Personnel Number 1 salary amount." sqref="C17" xr:uid="{00000000-0002-0000-0100-00002C000000}"/>
    <dataValidation allowBlank="1" showInputMessage="1" showErrorMessage="1" promptTitle="Benefits - Personnel Number 1" prompt="Calculation cell.  No data entry.  This amount will calculate the benefits rate times the actual salary amount." sqref="D17:D22" xr:uid="{00000000-0002-0000-0100-00002D000000}"/>
    <dataValidation allowBlank="1" showInputMessage="1" showErrorMessage="1" promptTitle="Benefits - Personnel Number 2" prompt="Type the title of personnel number 2." sqref="A18" xr:uid="{00000000-0002-0000-0100-00002E000000}"/>
    <dataValidation allowBlank="1" showInputMessage="1" showErrorMessage="1" promptTitle="Benefits Rate Personnel Number 2" prompt="Type the benefits rate for personnel number 2." sqref="B18" xr:uid="{00000000-0002-0000-0100-00002F000000}"/>
    <dataValidation allowBlank="1" showInputMessage="1" showErrorMessage="1" promptTitle="Actual Salary Personnel Number 2" prompt="Calculation cell.  No data entry.  This cell will calculate from Personnel Number 2 salary amount." sqref="C18" xr:uid="{00000000-0002-0000-0100-000030000000}"/>
    <dataValidation allowBlank="1" showInputMessage="1" showErrorMessage="1" promptTitle="Benefits - Personnel Number 3" prompt="Type the title of personnel number 3." sqref="A19" xr:uid="{00000000-0002-0000-0100-000031000000}"/>
    <dataValidation allowBlank="1" showInputMessage="1" showErrorMessage="1" promptTitle="Benefits Rate Personnel Number 3" prompt="Type the benefits rate for personnel number 3." sqref="B19" xr:uid="{00000000-0002-0000-0100-000032000000}"/>
    <dataValidation allowBlank="1" showInputMessage="1" showErrorMessage="1" promptTitle="Actual Salary Personnel Number 3" prompt="Calculation cell.  No data entry.  This cell will calculate from Personnel Number 3 salary amount." sqref="C19" xr:uid="{00000000-0002-0000-0100-000033000000}"/>
    <dataValidation allowBlank="1" showInputMessage="1" showErrorMessage="1" promptTitle="Benefits - Personnel Number 4" prompt="Type the title of personnel number 4." sqref="A20" xr:uid="{00000000-0002-0000-0100-000036000000}"/>
    <dataValidation allowBlank="1" showInputMessage="1" showErrorMessage="1" promptTitle="Benefits Rate Personnel Number 4" prompt="Type the benefits rate for personnel number 4." sqref="B20" xr:uid="{00000000-0002-0000-0100-000037000000}"/>
    <dataValidation allowBlank="1" showInputMessage="1" showErrorMessage="1" promptTitle="Actual Salary Personnel Number 4" prompt="Calculation cell.  No data entry.  This cell will calculate from Personnel Number 1 salary amount." sqref="C20" xr:uid="{00000000-0002-0000-0100-000038000000}"/>
    <dataValidation allowBlank="1" showInputMessage="1" showErrorMessage="1" promptTitle="Benefits - Personnel Number 5" prompt="Type the title of personnel number 5." sqref="A21" xr:uid="{00000000-0002-0000-0100-00003A000000}"/>
    <dataValidation allowBlank="1" showInputMessage="1" showErrorMessage="1" promptTitle="Benefits Rate Personnel Number 5" prompt="Type the benefits rate for personnel number 5." sqref="B21" xr:uid="{00000000-0002-0000-0100-00003B000000}"/>
    <dataValidation allowBlank="1" showInputMessage="1" showErrorMessage="1" promptTitle="Actual Salary Personnel Number 5" prompt="Calculation cell.  No data entry.  This cell will calculate from Personnel Number 5 salary amount." sqref="C21" xr:uid="{00000000-0002-0000-0100-00003C000000}"/>
    <dataValidation allowBlank="1" showInputMessage="1" showErrorMessage="1" promptTitle="Benefits - Personnel Number 6" prompt="Type the title of personnel number 6." sqref="A22" xr:uid="{00000000-0002-0000-0100-00003E000000}"/>
    <dataValidation allowBlank="1" showInputMessage="1" showErrorMessage="1" promptTitle="Benefits Rate Personnel Number 6" prompt="Type the benefits rate for personnel number 6." sqref="B22" xr:uid="{00000000-0002-0000-0100-00003F000000}"/>
    <dataValidation allowBlank="1" showInputMessage="1" showErrorMessage="1" promptTitle="Actual Salary Personnel Number 6" prompt="Calculation cell.  No data entry.  This cell will calculate from Personnel Number 6 salary amount." sqref="C22" xr:uid="{00000000-0002-0000-0100-000040000000}"/>
    <dataValidation allowBlank="1" showInputMessage="1" showErrorMessage="1" promptTitle="Benefits - Personnel Number 7" prompt="Type the title of personnel number 7." sqref="A23" xr:uid="{00000000-0002-0000-0100-000042000000}"/>
    <dataValidation allowBlank="1" showInputMessage="1" showErrorMessage="1" promptTitle="Benefits Rate Personnel Number 7" prompt="Type the benefits rate for personnel number 7." sqref="B23" xr:uid="{00000000-0002-0000-0100-000043000000}"/>
    <dataValidation allowBlank="1" showInputMessage="1" showErrorMessage="1" promptTitle="Actual Salary Personnel Number 7" prompt="Calculation cell.  No data entry.  This cell will calculate from Personnel Number 7 salary amount." sqref="C23" xr:uid="{00000000-0002-0000-0100-000044000000}"/>
    <dataValidation allowBlank="1" showInputMessage="1" showErrorMessage="1" promptTitle="Personnel Title Number 1" prompt="Type the Title of Non-Benefit Personnel number 1." sqref="A27" xr:uid="{00000000-0002-0000-0100-000047000000}"/>
    <dataValidation allowBlank="1" showInputMessage="1" showErrorMessage="1" promptTitle="Personnel Title Number 2" prompt="Type the Title of Non-Benefit Personnel number 2." sqref="A28" xr:uid="{00000000-0002-0000-0100-000048000000}"/>
    <dataValidation allowBlank="1" showInputMessage="1" showErrorMessage="1" promptTitle="Personnel Title Number 3" prompt="Type the Title of Non-benefit Personnel number 3." sqref="A29" xr:uid="{00000000-0002-0000-0100-000049000000}"/>
    <dataValidation allowBlank="1" showInputMessage="1" showErrorMessage="1" promptTitle="Personnel Title Number 4" prompt="Type the Title of non-benefit Personnel number 4." sqref="A30" xr:uid="{00000000-0002-0000-0100-00004A000000}"/>
    <dataValidation allowBlank="1" showInputMessage="1" showErrorMessage="1" promptTitle="Personnel Title Number 5" prompt="Type the Title of non-benefit  Personnel number 5." sqref="A31" xr:uid="{00000000-0002-0000-0100-00004B000000}"/>
    <dataValidation allowBlank="1" showInputMessage="1" showErrorMessage="1" promptTitle="Personnel Title Number 6" prompt="Type the Title of non-benefit  Personnel number 6." sqref="A32" xr:uid="{00000000-0002-0000-0100-00004C000000}"/>
    <dataValidation allowBlank="1" showInputMessage="1" showErrorMessage="1" promptTitle="New or Continuing" prompt="Type New or Continuing for non-benefit Personnel Number 1." sqref="B27" xr:uid="{00000000-0002-0000-0100-00004D000000}"/>
    <dataValidation allowBlank="1" showInputMessage="1" showErrorMessage="1" promptTitle="New or Continuing" prompt="Type New or Continuing for non-benefit Personnel Number 2." sqref="B28" xr:uid="{00000000-0002-0000-0100-00004E000000}"/>
    <dataValidation allowBlank="1" showInputMessage="1" showErrorMessage="1" promptTitle="New or Continuing" prompt="Type New or Continuing for non-benefit Personnel Number 3." sqref="B29" xr:uid="{00000000-0002-0000-0100-00004F000000}"/>
    <dataValidation allowBlank="1" showInputMessage="1" showErrorMessage="1" promptTitle="New or Continuing" prompt="Type New or Continuing for non-benefit Personnel Number 4." sqref="B30" xr:uid="{00000000-0002-0000-0100-000050000000}"/>
    <dataValidation allowBlank="1" showInputMessage="1" showErrorMessage="1" promptTitle="New or Continuing" prompt="Type New or Continuing for non-benefit Personnel Number 5." sqref="B31" xr:uid="{00000000-0002-0000-0100-000051000000}"/>
    <dataValidation allowBlank="1" showInputMessage="1" showErrorMessage="1" promptTitle="New or Continuing" prompt="Type New or Continuing for non-benefit  Personnel Number 6." sqref="B32" xr:uid="{00000000-0002-0000-0100-000052000000}"/>
    <dataValidation allowBlank="1" showInputMessage="1" showErrorMessage="1" promptTitle="Total Personnel Non-Benefit" prompt="Calculation cell.  No data entry.  This cell will calculate the total amount of Personnel Non-Benefit amounts." sqref="B33" xr:uid="{00000000-0002-0000-0100-000053000000}"/>
    <dataValidation allowBlank="1" showInputMessage="1" showErrorMessage="1" promptTitle="Total Personnel Services" prompt="Calculation Cell.  No data entry.  This cell will calculate the total budget for personnel services from the totals for Personnel, Benefits, and Personnel Non-Benefit.  Go to cell A38 to continue with Travel (within jurisdiction)." sqref="B34" xr:uid="{00000000-0002-0000-0100-000054000000}"/>
    <dataValidation allowBlank="1" showInputMessage="1" showErrorMessage="1" promptTitle="Travel within jurisdiction miles" prompt="Type the estimated number of travel miles within the jurisdicition." sqref="B37" xr:uid="{00000000-0002-0000-0100-000055000000}"/>
    <dataValidation allowBlank="1" showInputMessage="1" showErrorMessage="1" promptTitle="Travel Within Jurisdiction  Rate" prompt="The State of California mileage reimbursement rate is $0.585 cents per mile." sqref="C37" xr:uid="{00000000-0002-0000-0100-000056000000}"/>
    <dataValidation allowBlank="1" showInputMessage="1" showErrorMessage="1" promptTitle="Miles Outside of Jurisdiction" prompt="Type the estimated number of miles for travel outside of the jurisdiction." sqref="B40" xr:uid="{00000000-0002-0000-0100-000058000000}"/>
    <dataValidation allowBlank="1" showInputMessage="1" showErrorMessage="1" promptTitle="Mileage Rate" prompt="No data entry.  The State of California mileage reimbursement rate is $0.585 cents per mile." sqref="C40" xr:uid="{00000000-0002-0000-0100-000059000000}"/>
    <dataValidation allowBlank="1" showInputMessage="1" showErrorMessage="1" promptTitle="Mileage outside jurisdiction" prompt="Calculation cell.  No data entry.  This cell will calculate the number of miles times the rate per day for mileage outside of jurisdiction budget total." sqref="F40" xr:uid="{00000000-0002-0000-0100-00005A000000}"/>
    <dataValidation allowBlank="1" showInputMessage="1" showErrorMessage="1" promptTitle="Days of Per Diem" prompt="Type the number of days that staff will have per diem costs.  Please  see the Standards and Procedures Manual for per diem rates." sqref="B41" xr:uid="{00000000-0002-0000-0100-00005B000000}"/>
    <dataValidation allowBlank="1" showInputMessage="1" showErrorMessage="1" promptTitle="Per Diem Daily Amount" prompt="Type the amount of per diem costs that personnel will claim per day.  Please see the Standars and Procedures Manual for an itemization of per diem amounts." sqref="C41" xr:uid="{00000000-0002-0000-0100-00005C000000}"/>
    <dataValidation allowBlank="1" showInputMessage="1" showErrorMessage="1" promptTitle="Days of Per Diem" prompt="Calculation Cell.  No data entry.  This cell will calculate the number of days times the amount per day for the total Per Diem budget amount." sqref="F41" xr:uid="{00000000-0002-0000-0100-00005D000000}"/>
    <dataValidation allowBlank="1" showInputMessage="1" showErrorMessage="1" promptTitle="Day of Lodging" prompt="Type the number of days of lodging estimated for personnel traveling outside of the jurisdiction." sqref="B42" xr:uid="{00000000-0002-0000-0100-00005E000000}"/>
    <dataValidation allowBlank="1" showInputMessage="1" showErrorMessage="1" promptTitle="Lodging rate per day" prompt="Type the lodging rate per day estimated for travel outside of the jurisdiction.  Please see the Standards and Procdures Manual for maxium rates per region." sqref="C42" xr:uid="{00000000-0002-0000-0100-00005F000000}"/>
    <dataValidation allowBlank="1" showInputMessage="1" showErrorMessage="1" promptTitle="Days of Lodging Total" prompt="Calculation cell.  No data entry.  This cell will calculation the number of days estimated for lodging times the rate per day for the total budgeted lodging amount for travel outside of jurisdiction." sqref="F42" xr:uid="{00000000-0002-0000-0100-000060000000}"/>
    <dataValidation allowBlank="1" showInputMessage="1" showErrorMessage="1" prompt="Blank cell.  No data entry.  Continue to cell A45 for instructions regarding Equipment budget data.  Go to cell A47 to start entering Equipment budget data." sqref="D43" xr:uid="{00000000-0002-0000-0100-000061000000}"/>
    <dataValidation allowBlank="1" showInputMessage="1" showErrorMessage="1" promptTitle="Make and model - Equipment 1" prompt="Type the make and model of equipment number 1." sqref="A46" xr:uid="{00000000-0002-0000-0100-000062000000}"/>
    <dataValidation allowBlank="1" showInputMessage="1" showErrorMessage="1" promptTitle="Units - Equipment 1" prompt="Type the number of units of Equipment number 1." sqref="B46" xr:uid="{00000000-0002-0000-0100-000063000000}"/>
    <dataValidation allowBlank="1" showInputMessage="1" showErrorMessage="1" promptTitle="Cost per Unit - Equipment 1" prompt="Type the Cost per unit of equipment number 1." sqref="C46:D46 C47:C49" xr:uid="{00000000-0002-0000-0100-000064000000}"/>
    <dataValidation allowBlank="1" showInputMessage="1" showErrorMessage="1" promptTitle="Make and model - Equipment 2" prompt="Type the make and model of equipment number 2." sqref="A47" xr:uid="{00000000-0002-0000-0100-000065000000}"/>
    <dataValidation allowBlank="1" showInputMessage="1" showErrorMessage="1" promptTitle="Make and model - Equipment 3" prompt="Type the make and model of equipment number 3." sqref="A48" xr:uid="{00000000-0002-0000-0100-000066000000}"/>
    <dataValidation allowBlank="1" showInputMessage="1" showErrorMessage="1" promptTitle="Make and model - Equipment 4" prompt="Type the make and model of equipment number 4." sqref="A49" xr:uid="{00000000-0002-0000-0100-000067000000}"/>
    <dataValidation allowBlank="1" showInputMessage="1" showErrorMessage="1" promptTitle="Units - Equipment 2" prompt="Type the number of units of Equipment number 2." sqref="B47" xr:uid="{00000000-0002-0000-0100-00006A000000}"/>
    <dataValidation allowBlank="1" showInputMessage="1" showErrorMessage="1" promptTitle="Units - Equipment 3" prompt="Type the number of units of Equipment number 3." sqref="B48" xr:uid="{00000000-0002-0000-0100-00006B000000}"/>
    <dataValidation allowBlank="1" showInputMessage="1" showErrorMessage="1" promptTitle="Units - Equipment 4" prompt="Type the number of units of Equipment number 4." sqref="B49" xr:uid="{00000000-0002-0000-0100-00006C000000}"/>
    <dataValidation allowBlank="1" showInputMessage="1" showErrorMessage="1" promptTitle="Cost per Unit - Equipment 2" prompt="Type the Cost per unit of equipment number 2." sqref="D47" xr:uid="{00000000-0002-0000-0100-00006F000000}"/>
    <dataValidation allowBlank="1" showInputMessage="1" showErrorMessage="1" promptTitle="Cost per Unit - Equipment 3" prompt="Type the Cost per unit of equipment number 3." sqref="D48" xr:uid="{00000000-0002-0000-0100-000070000000}"/>
    <dataValidation allowBlank="1" showInputMessage="1" showErrorMessage="1" promptTitle="Cost per Unit - Equipment 4" prompt="Type the Cost per unit of equipment number 4.  End of table.  go to Cell A51." sqref="D49" xr:uid="{00000000-0002-0000-0100-000071000000}"/>
    <dataValidation allowBlank="1" showInputMessage="1" showErrorMessage="1" promptTitle="Equipment 1 Total" prompt="Calculation cell.  No data entry.  This cell will calculate the number of Units times the Cost per Unit." sqref="D46" xr:uid="{00000000-0002-0000-0100-000074000000}"/>
    <dataValidation allowBlank="1" showInputMessage="1" showErrorMessage="1" promptTitle="Equipment 2 Total" prompt="Calculation cell.  No data entry.  This cell will calculate the number of Units times the Cost per Unit." sqref="D47" xr:uid="{00000000-0002-0000-0100-000075000000}"/>
    <dataValidation allowBlank="1" showInputMessage="1" showErrorMessage="1" promptTitle="Equipment 3 Total" prompt="Calculation cell.  No data entry.  This cell will calculate the number of Units times the Cost per Unit." sqref="D48" xr:uid="{00000000-0002-0000-0100-000076000000}"/>
    <dataValidation allowBlank="1" showInputMessage="1" showErrorMessage="1" promptTitle="Equipment 4 Total" prompt="Calculation cell.  No data entry.  This cell will calculate the number of Units times the Cost per Unit." sqref="D49" xr:uid="{00000000-0002-0000-0100-000077000000}"/>
    <dataValidation allowBlank="1" showInputMessage="1" showErrorMessage="1" promptTitle="Total Equipment" prompt="Calculation cell.  No data entry.  This cell will calculate the sum of the equipment budget amounts." sqref="B50" xr:uid="{00000000-0002-0000-0100-00007A000000}"/>
    <dataValidation allowBlank="1" showInputMessage="1" showErrorMessage="1" promptTitle="Office Supplies" prompt="Type the total Office Supplies budget." sqref="B52" xr:uid="{00000000-0002-0000-0100-00007B000000}"/>
    <dataValidation allowBlank="1" showInputMessage="1" showErrorMessage="1" promptTitle="Laboratory Supplies - 1" prompt="Type laboratory supplies item number 1." sqref="A55" xr:uid="{00000000-0002-0000-0100-00007D000000}"/>
    <dataValidation allowBlank="1" showInputMessage="1" showErrorMessage="1" promptTitle="Laboratory Supplies 1 Units" prompt="Type the number of units of Laboratory Supplies Item 1 that will be ordered." sqref="B55" xr:uid="{00000000-0002-0000-0100-00007E000000}"/>
    <dataValidation allowBlank="1" showInputMessage="1" showErrorMessage="1" promptTitle="Cost per unit - Item 1" prompt="Type the cost per unit of Laboratory Supplies item number 1." sqref="C55" xr:uid="{00000000-0002-0000-0100-00007F000000}"/>
    <dataValidation allowBlank="1" showInputMessage="1" showErrorMessage="1" promptTitle="Total Laboratory Supplies - 1" prompt="Calculation cell.  No data entry.  This cell will calculate the number of units of Laboratory supplies item number 1 times the cost per unit." sqref="D55" xr:uid="{00000000-0002-0000-0100-000080000000}"/>
    <dataValidation allowBlank="1" showInputMessage="1" showErrorMessage="1" promptTitle="Laboratory Supplies - 2" prompt="Type laboratory supplies item number 2." sqref="A56" xr:uid="{00000000-0002-0000-0100-000081000000}"/>
    <dataValidation allowBlank="1" showInputMessage="1" showErrorMessage="1" promptTitle="Laboratory Supplies 2 Units" prompt="Type the number of units of Laboratory Supplies Item 2 that will be ordered." sqref="B56" xr:uid="{00000000-0002-0000-0100-000082000000}"/>
    <dataValidation allowBlank="1" showInputMessage="1" showErrorMessage="1" promptTitle="Cost per unit - Item 2" prompt="Type the cost per unit of Laboratory Supplies item number 2." sqref="C56" xr:uid="{00000000-0002-0000-0100-000083000000}"/>
    <dataValidation allowBlank="1" showInputMessage="1" showErrorMessage="1" promptTitle="Total Laboratory Supplies - 2" prompt="Calculation cell.  No data entry.  This cell will calculate the number of units of Laboratory supplies item number 1 times the cost per unit." sqref="D56" xr:uid="{00000000-0002-0000-0100-000084000000}"/>
    <dataValidation allowBlank="1" showInputMessage="1" showErrorMessage="1" promptTitle="Laboratory Supplies - 3" prompt="Type laboratory supplies item number 3." sqref="A57" xr:uid="{00000000-0002-0000-0100-000085000000}"/>
    <dataValidation allowBlank="1" showInputMessage="1" showErrorMessage="1" promptTitle="Laboratory Supplies 3 Units" prompt="Type the number of units of Laboratory Supplies Item 3 that will be ordered." sqref="B57" xr:uid="{00000000-0002-0000-0100-000086000000}"/>
    <dataValidation allowBlank="1" showInputMessage="1" showErrorMessage="1" promptTitle="Cost per unit - Item 3" prompt="Type the cost per unit of Laboratory Supplies item number 3." sqref="C57" xr:uid="{00000000-0002-0000-0100-000087000000}"/>
    <dataValidation allowBlank="1" showInputMessage="1" showErrorMessage="1" promptTitle="Total Laboratory Supplies - 3" prompt="Calculation cell.  No data entry.  This cell will calculate the number of units of Laboratory supplies item number 3 times the cost per unit." sqref="D57" xr:uid="{00000000-0002-0000-0100-000088000000}"/>
    <dataValidation allowBlank="1" showInputMessage="1" showErrorMessage="1" promptTitle="Laboratory Supplies - 4" prompt="Type laboratory supplies item number 4." sqref="A58" xr:uid="{00000000-0002-0000-0100-000089000000}"/>
    <dataValidation allowBlank="1" showInputMessage="1" showErrorMessage="1" promptTitle="Laboratory Supplies 4 Units" prompt="Type the number of units of Laboratory Supplies Item 4 that will be ordered." sqref="B58" xr:uid="{00000000-0002-0000-0100-00008A000000}"/>
    <dataValidation allowBlank="1" showInputMessage="1" showErrorMessage="1" promptTitle="Cost per unit - Item 4" prompt="Type the cost per unit of Laboratory Supplies item number 4." sqref="C58" xr:uid="{00000000-0002-0000-0100-00008B000000}"/>
    <dataValidation allowBlank="1" showInputMessage="1" showErrorMessage="1" promptTitle="Total Laboratory Supplies - 4" prompt="Calculation cell.  No data entry.  This cell will calculate the number of units of Laboratory supplies item number 4 times the cost per unit." sqref="D58" xr:uid="{00000000-0002-0000-0100-00008C000000}"/>
    <dataValidation allowBlank="1" showInputMessage="1" showErrorMessage="1" promptTitle="Total Supplies" prompt="Calculation cell.  No data entry.  This cell will calculate the sum of total office supplies, clinic supplies, and laboratory supplies." sqref="B59" xr:uid="{00000000-0002-0000-0100-00008D000000}"/>
    <dataValidation allowBlank="1" showInputMessage="1" showErrorMessage="1" promptTitle="Anti-TB Medication Number 1" prompt="Type the name of anti-TB medication number 1." sqref="A62" xr:uid="{00000000-0002-0000-0100-00008E000000}"/>
    <dataValidation allowBlank="1" showInputMessage="1" showErrorMessage="1" promptTitle="Anti-TB Medication - 1 Total" prompt="Calculation cell.  No data entry.  This amount will calculate the number of units times the cost per unit." sqref="D62:D65" xr:uid="{00000000-0002-0000-0100-00008F000000}"/>
    <dataValidation allowBlank="1" showInputMessage="1" showErrorMessage="1" promptTitle="Anti-TB Medication Number 2" prompt="Type the name of anti-TB medication number 2." sqref="A63" xr:uid="{00000000-0002-0000-0100-000090000000}"/>
    <dataValidation allowBlank="1" showInputMessage="1" showErrorMessage="1" promptTitle="Anti-TB Medication Number 3" prompt="Type the name of anti-TB medication number 3." sqref="A64" xr:uid="{00000000-0002-0000-0100-000091000000}"/>
    <dataValidation allowBlank="1" showInputMessage="1" showErrorMessage="1" promptTitle="Anti-TB Medication Number 4" prompt="Type the name of anti-TB medication number 4." sqref="A65" xr:uid="{00000000-0002-0000-0100-000092000000}"/>
    <dataValidation allowBlank="1" showInputMessage="1" showErrorMessage="1" promptTitle="Subcontracts - 1" prompt="Type the name of the subcontractor number 1." sqref="A69" xr:uid="{00000000-0002-0000-0100-000096000000}"/>
    <dataValidation allowBlank="1" showInputMessage="1" showErrorMessage="1" promptTitle="Subcontract 1 Amount" prompt="Type the amount of subcontract number 1.  " sqref="D69" xr:uid="{00000000-0002-0000-0100-000097000000}"/>
    <dataValidation allowBlank="1" showInputMessage="1" showErrorMessage="1" promptTitle="Subcontracts - 2" prompt="Type the name of the subcontractor number 2." sqref="A70" xr:uid="{00000000-0002-0000-0100-000098000000}"/>
    <dataValidation allowBlank="1" showInputMessage="1" showErrorMessage="1" promptTitle="Subcontracts - 3" prompt="Type the name of the subcontractor number 3." sqref="A71" xr:uid="{00000000-0002-0000-0100-000099000000}"/>
    <dataValidation allowBlank="1" showInputMessage="1" showErrorMessage="1" promptTitle="Subcontracts - 4" prompt="Type the name of the subcontractor number 4." sqref="A72" xr:uid="{00000000-0002-0000-0100-00009A000000}"/>
    <dataValidation allowBlank="1" showInputMessage="1" showErrorMessage="1" promptTitle="Subcontract 2 Amount" prompt="Type the amount of subcontract number 2.  " sqref="D70" xr:uid="{00000000-0002-0000-0100-00009B000000}"/>
    <dataValidation allowBlank="1" showInputMessage="1" showErrorMessage="1" promptTitle="Subcontract 3 Amount" prompt="Type the amount of subcontract number 3.  " sqref="D71" xr:uid="{00000000-0002-0000-0100-00009C000000}"/>
    <dataValidation allowBlank="1" showInputMessage="1" showErrorMessage="1" promptTitle="Subcontract 4 Amount" prompt="Type the amount of subcontract number 4.  " sqref="D72" xr:uid="{00000000-0002-0000-0100-00009D000000}"/>
    <dataValidation allowBlank="1" showInputMessage="1" showErrorMessage="1" promptTitle="Other - Item 1" prompt="Type in Other Item number 1." sqref="A76" xr:uid="{00000000-0002-0000-0100-00009E000000}"/>
    <dataValidation allowBlank="1" showInputMessage="1" showErrorMessage="1" promptTitle="Other - Item 1 - Units" prompt="Type in the number of units of Other Item number 1 that will be purchased." sqref="B76" xr:uid="{00000000-0002-0000-0100-00009F000000}"/>
    <dataValidation allowBlank="1" showInputMessage="1" showErrorMessage="1" promptTitle="Cost per Item" prompt="Type the cost per item of Other Item number 1." sqref="C76" xr:uid="{00000000-0002-0000-0100-0000A0000000}"/>
    <dataValidation allowBlank="1" showInputMessage="1" showErrorMessage="1" promptTitle="Other - Item 2" prompt="Type in Other Item number 2." sqref="A77" xr:uid="{00000000-0002-0000-0100-0000A1000000}"/>
    <dataValidation allowBlank="1" showInputMessage="1" showErrorMessage="1" promptTitle="Other - Item 2 - Units" prompt="Type in the number of units of Other Item number 2 that will be purchased." sqref="B77" xr:uid="{00000000-0002-0000-0100-0000A2000000}"/>
    <dataValidation allowBlank="1" showInputMessage="1" showErrorMessage="1" promptTitle="Cost per Item" prompt="Type the cost per item of Other Item number 2." sqref="C77" xr:uid="{00000000-0002-0000-0100-0000A3000000}"/>
    <dataValidation allowBlank="1" showInputMessage="1" showErrorMessage="1" promptTitle="Other - Item 1 - Total" prompt="Calculation cell.  No data entry.  This cell will calcuate the number of units times the cost per unit for budget total." sqref="D76" xr:uid="{00000000-0002-0000-0100-0000A4000000}"/>
    <dataValidation allowBlank="1" showInputMessage="1" showErrorMessage="1" promptTitle="Other - Item 2 - Total" prompt="Calculation cell.  No data entry.  This cell will calcuate the number of units times the cost per unit for budget total." sqref="D77" xr:uid="{00000000-0002-0000-0100-0000A5000000}"/>
    <dataValidation allowBlank="1" showInputMessage="1" showErrorMessage="1" promptTitle="Other - Item 3" prompt="Type in Other Item number 3." sqref="A78" xr:uid="{00000000-0002-0000-0100-0000A6000000}"/>
    <dataValidation allowBlank="1" showInputMessage="1" showErrorMessage="1" promptTitle="Other - Item 3 - Units" prompt="Type in the number of units of Other Item number 3 that will be purchased." sqref="B78" xr:uid="{00000000-0002-0000-0100-0000A7000000}"/>
    <dataValidation allowBlank="1" showInputMessage="1" showErrorMessage="1" promptTitle="Cost per Item" prompt="Type the cost per item of Other Item number 3." sqref="C78" xr:uid="{00000000-0002-0000-0100-0000A8000000}"/>
    <dataValidation allowBlank="1" showInputMessage="1" showErrorMessage="1" promptTitle="Other - Item 3 - Total" prompt="Calculation cell.  No data entry.  This cell will calcuate the number of units times the cost per unit for budget total." sqref="D78" xr:uid="{00000000-0002-0000-0100-0000A9000000}"/>
    <dataValidation allowBlank="1" showInputMessage="1" showErrorMessage="1" promptTitle="Other - Item 4" prompt="Type in Other Item number 4." sqref="A79" xr:uid="{00000000-0002-0000-0100-0000AA000000}"/>
    <dataValidation allowBlank="1" showInputMessage="1" showErrorMessage="1" promptTitle="Other - Item 4 - Units" prompt="Type in the number of units of Other Item number 4 that will be purchased." sqref="B79" xr:uid="{00000000-0002-0000-0100-0000AB000000}"/>
    <dataValidation allowBlank="1" showInputMessage="1" showErrorMessage="1" promptTitle="Cost per Item" prompt="Type the cost per item of Other Item number 4." sqref="C79" xr:uid="{00000000-0002-0000-0100-0000AC000000}"/>
    <dataValidation allowBlank="1" showInputMessage="1" showErrorMessage="1" promptTitle="Other - Item 4 - Total" prompt="Calculation cell.  No data entry.  This cell will calcuate the number of units times the cost per unit for budget total." sqref="D79" xr:uid="{00000000-0002-0000-0100-0000AD000000}"/>
    <dataValidation allowBlank="1" showInputMessage="1" showErrorMessage="1" promptTitle="Personnel Services" prompt="If the Local Health Jurisdiction Indirect Cost amount is calculating using Personnel Services base, enter the Personnel Services total in this cell." sqref="A87" xr:uid="{00000000-0002-0000-0100-0000B7000000}"/>
    <dataValidation allowBlank="1" showInputMessage="1" showErrorMessage="1" promptTitle="Total Costs" prompt="If the Local Health Jurisdiction Indirect Cost amount is calucated using a Total Direct Costs base, enter the total direct costs amount in this cell." sqref="B87" xr:uid="{00000000-0002-0000-0100-0000B8000000}"/>
    <dataValidation allowBlank="1" showInputMessage="1" showErrorMessage="1" promptTitle="Total Indirect Costs" prompt="Calculation cell.  No data entry." sqref="F87" xr:uid="{00000000-0002-0000-0100-0000BA000000}"/>
    <dataValidation allowBlank="1" showInputMessage="1" showErrorMessage="1" prompt="Blank cell. No data entry." sqref="D4 F4" xr:uid="{00000000-0002-0000-0100-0000BB000000}"/>
    <dataValidation allowBlank="1" showInputMessage="1" showErrorMessage="1" prompt="Blank cell.  Go to cell B5 to enter the Submission date." sqref="E3:F3" xr:uid="{00000000-0002-0000-0100-0000C1000000}"/>
    <dataValidation allowBlank="1" showInputMessage="1" showErrorMessage="1" prompt="Heading.  No data entry.  Go to cell A 9 to start entering Personnel with benefits." sqref="A5" xr:uid="{00000000-0002-0000-0100-0000C2000000}"/>
    <dataValidation allowBlank="1" showInputMessage="1" showErrorMessage="1" prompt="Header cell.  No data entry." sqref="A6" xr:uid="{00000000-0002-0000-0100-0000C3000000}"/>
    <dataValidation allowBlank="1" showInputMessage="1" showErrorMessage="1" prompt="Heading cell.  No data entry." sqref="D6:E6 A24:A26 D26:E26 A33:A35 B36 A82 B39:C39 A52 A14:A16 A86:B86" xr:uid="{00000000-0002-0000-0100-0000C4000000}"/>
    <dataValidation allowBlank="1" showInputMessage="1" showErrorMessage="1" prompt="Annual salary heading cell.  No data entry." sqref="C6 C26" xr:uid="{00000000-0002-0000-0100-0000C6000000}"/>
    <dataValidation allowBlank="1" showInputMessage="1" showErrorMessage="1" prompt="New / Continuing Header cell.  No data entry." sqref="B6" xr:uid="{00000000-0002-0000-0100-0000C7000000}"/>
    <dataValidation allowBlank="1" showInputMessage="1" showErrorMessage="1" prompt="New or Contininuing heading cell.  No data entry." sqref="B26" xr:uid="{00000000-0002-0000-0100-0000C8000000}"/>
    <dataValidation allowBlank="1" showInputMessage="1" showErrorMessage="1" prompt="Heading cell. No data entry." sqref="C36 A44" xr:uid="{00000000-0002-0000-0100-0000C9000000}"/>
    <dataValidation allowBlank="1" showInputMessage="1" showErrorMessage="1" prompt="Instruction cell.  No data entry." sqref="E83:E84 B67 B74 B60 A83:A85" xr:uid="{00000000-0002-0000-0100-0000CA000000}"/>
    <dataValidation allowBlank="1" showInputMessage="1" showErrorMessage="1" promptTitle="Total Amount - Subcontracts" prompt="Calculation cell.  This cell will add the subcontract amounts listed above for the total subcontracts amount. " sqref="B73" xr:uid="{00000000-0002-0000-0100-0000CB000000}"/>
    <dataValidation allowBlank="1" showInputMessage="1" showErrorMessage="1" prompt="Heading Cell.  No data entry." sqref="A88" xr:uid="{00000000-0002-0000-0100-0000CC000000}"/>
    <dataValidation allowBlank="1" showInputMessage="1" showErrorMessage="1" prompt="Blank cell.  Go to cell B5 to enter the Submission Date." sqref="C3:D3" xr:uid="{00000000-0002-0000-0100-0000CD000000}"/>
    <dataValidation allowBlank="1" showInputMessage="1" showErrorMessage="1" promptTitle="Anti-TB Med Number of Units" prompt="Type the number of units that are budgeted (e.g. boxes, cases, etc.)" sqref="B62:B65" xr:uid="{00000000-0002-0000-0100-0000CE000000}"/>
    <dataValidation allowBlank="1" showInputMessage="1" showErrorMessage="1" promptTitle="Cost per unit" prompt="Type the cost per unit." sqref="C62:C65" xr:uid="{00000000-0002-0000-0100-0000CF000000}"/>
    <dataValidation allowBlank="1" showInputMessage="1" showErrorMessage="1" promptTitle="Indirect Cost Rate - Personnel" prompt="Type in the Indirect Cost Rate, if the Local Health Jurisdiction indirect cost base is Personnel Services (a.k.a. Salaries, Wages, and Fringe Benefits)." sqref="C86" xr:uid="{00000000-0002-0000-0100-0000D5000000}"/>
    <dataValidation allowBlank="1" showInputMessage="1" showErrorMessage="1" promptTitle="Indirect Cost Rate - Total Costs" prompt="Type the indirect cost rate if the Local Health Jurisdiction indirect cost base is Total Costs." sqref="C87" xr:uid="{00000000-0002-0000-0100-0000D6000000}"/>
    <dataValidation allowBlank="1" showInputMessage="1" showErrorMessage="1" promptTitle="Indirect Cost Amount" prompt="If the indirect cost base is Personnel Services, the Amount will calculate the Personnel Services Amount multiplied by the Inirect Cost Rate." sqref="F85" xr:uid="{00000000-0002-0000-0100-0000D7000000}"/>
    <dataValidation allowBlank="1" showInputMessage="1" showErrorMessage="1" promptTitle="Indirect Cost Amount" prompt="If the indirect cost base is Total Direct Costs, the Amount will calculate the Total Direct Costs Amount multiplied by the Inirect Cost Rate." sqref="F86" xr:uid="{00000000-0002-0000-0100-0000D8000000}"/>
    <dataValidation allowBlank="1" showInputMessage="1" showErrorMessage="1" prompt="Blank cell.  No data entry.  Go to cell A9." sqref="F5" xr:uid="{770D9877-59F4-496D-812F-C5FB8CE47079}"/>
    <dataValidation allowBlank="1" showInputMessage="1" showErrorMessage="1" promptTitle="Name of Contractor" prompt="Heading Cell.  No Data entry." sqref="A68" xr:uid="{F44E0ADF-8C82-46BF-B07D-164EB9A55123}"/>
    <dataValidation allowBlank="1" showInputMessage="1" showErrorMessage="1" promptTitle="Contract Start Data" prompt="Heading cell.  No data entry." sqref="B68" xr:uid="{5E903B82-C154-4356-94FD-E34F789E191F}"/>
    <dataValidation allowBlank="1" showInputMessage="1" showErrorMessage="1" promptTitle="Contract End Date" prompt="Heading cell.  No data entry." sqref="C68" xr:uid="{96A2CB87-65DC-47D1-8A04-05FA066ADD3B}"/>
    <dataValidation allowBlank="1" showInputMessage="1" showErrorMessage="1" promptTitle="Contract Amount" prompt="Heading cell.  No data entry." sqref="D68" xr:uid="{1D8D876E-BD20-4F9D-8B79-79BF7A449CD7}"/>
    <dataValidation allowBlank="1" showInputMessage="1" showErrorMessage="1" promptTitle="Clinic Supplies" prompt="Type the total clinic supplies budget." sqref="B53" xr:uid="{00000000-0002-0000-0100-00007C000000}"/>
    <dataValidation allowBlank="1" showInputMessage="1" showErrorMessage="1" promptTitle="Total Other Items" prompt="Calculation cell.  No data entry.  This cell will calculate the sum of the Other Items amounts." sqref="B80:B81" xr:uid="{00000000-0002-0000-0100-0000B6000000}"/>
    <dataValidation allowBlank="1" showInputMessage="1" showErrorMessage="1" prompt="Blank cell.  No data entry.  Go to cell A8 to enter Personnel - With benefits." sqref="C4" xr:uid="{E9091A1B-810F-46AA-A099-A975E1202D79}"/>
    <dataValidation allowBlank="1" showInputMessage="1" showErrorMessage="1" prompt="Blank cell.  No data entry.  Go to cell A18 to start entering Personnel Benefits." sqref="C14" xr:uid="{57E2BFC1-42DB-4B2E-A297-AC0F5DDC38FA}"/>
    <dataValidation allowBlank="1" showInputMessage="1" showErrorMessage="1" prompt="Blank cell.  No data entry.  Continue on cell A18." sqref="F15" xr:uid="{E9563F40-27B0-41E9-8DCA-C5A46B17DA6D}"/>
    <dataValidation allowBlank="1" showInputMessage="1" showErrorMessage="1" promptTitle="Total benefits" prompt="Calculation cell.  This cell will calculate the subtotal of the total benefits table." sqref="B24" xr:uid="{C559F2E3-8ABA-40A8-AC70-A1DD92AE4272}"/>
    <dataValidation allowBlank="1" showInputMessage="1" showErrorMessage="1" prompt="Blank cell.  No data entry.  Continue on cell A28." sqref="F24" xr:uid="{570F410B-49DE-4045-9A3F-23A02C30A04E}"/>
    <dataValidation allowBlank="1" showInputMessage="1" showErrorMessage="1" promptTitle="Amount" prompt="Calculation Cell.  No Data Entry.  This cell will calculate the Annual Salary divided by 12 months times the full time equivalent times the number of months.  End of table.  Go to cell B34 for the table subtotal calculation." sqref="F32" xr:uid="{157B41CC-2159-45BF-8197-801FCB8FF8EF}"/>
    <dataValidation allowBlank="1" showInputMessage="1" showErrorMessage="1" promptTitle="Benefits - Personnel Number 1" prompt="Calculation cell.  No data entry.  This amount will calculate the benefits rate times the actual salary amount.  End of table.  go to cell B 25 for the Benefits table subtotal." sqref="D23" xr:uid="{3E1A7E0F-B63F-4968-802C-717F6E361E65}"/>
    <dataValidation allowBlank="1" showInputMessage="1" showErrorMessage="1" prompt="Blank cell.  No data entry.  Go to cell A38 to continue with Travel (within jurisdiction) data entry." sqref="C34:F34 F35" xr:uid="{5464E3C2-06FD-49E8-BF88-F44A7DD393C4}"/>
    <dataValidation allowBlank="1" showInputMessage="1" showErrorMessage="1" promptTitle="Instruction cell." prompt="No data entry.  Go to cell B38 to enter the number of miles." sqref="A36" xr:uid="{B0695B9D-33F8-4F5B-849F-31026798A0F6}"/>
    <dataValidation allowBlank="1" showInputMessage="1" showErrorMessage="1" prompt="Heading cell.  No data entry.  Go to cell B38 to enter the number of miles." sqref="A37" xr:uid="{2E97BE66-D562-4892-A4E6-011103FB9359}"/>
    <dataValidation allowBlank="1" showInputMessage="1" showErrorMessage="1" promptTitle="Total within Jurisdiction" prompt="Calculation cell.  No data entry." sqref="D37" xr:uid="{B23855D4-C218-4558-982B-54D0A8C48F36}"/>
    <dataValidation allowBlank="1" showInputMessage="1" showErrorMessage="1" promptTitle="Travel (outside of jurisdiction)" prompt="Heading cell.  No data entry." sqref="A38" xr:uid="{35D0D33C-2418-4E2C-AC26-1BF8434A1575}"/>
    <dataValidation allowBlank="1" showInputMessage="1" showErrorMessage="1" prompt="Blank cell.  No data entry.  go to cell A41 to continue entering data." sqref="B38" xr:uid="{E48C0388-1480-47EE-B367-138ACCDC4767}"/>
    <dataValidation allowBlank="1" showInputMessage="1" showErrorMessage="1" promptTitle="Miles" prompt="Heading cell.  No data entry.  Go to cell B41 to enter the number of miles for travel (outside of jurisdiction)." sqref="A40" xr:uid="{3E96BCF6-640F-4B05-8664-4D0564DB097D}"/>
    <dataValidation allowBlank="1" showInputMessage="1" showErrorMessage="1" prompt="Blank cell.  No data entry.  End of table.  Go to cell A42 to continue Travel (outside of jurisdiction) data entry." sqref="D40" xr:uid="{11777E5F-90E3-477A-9934-D4B54529AAEA}"/>
    <dataValidation allowBlank="1" showInputMessage="1" showErrorMessage="1" promptTitle="Days of Per Diem Total" prompt="Calculation cell.  No data entry.  End of Table.  Go to cell A 43 to continue entering Travel (outside of jrisdiction) data." sqref="D41" xr:uid="{49A5C461-AE04-4073-AE40-E64E735FC867}"/>
    <dataValidation allowBlank="1" showInputMessage="1" showErrorMessage="1" promptTitle="Days of Lodging Total" prompt="Calculation cell.  No data entry.  End of table.  Go to Cell B44 for the Travel Total." sqref="D42" xr:uid="{3102ACA3-63E7-4979-A60A-FA23F98E8D6C}"/>
    <dataValidation allowBlank="1" showInputMessage="1" showErrorMessage="1" promptTitle="Total Travel" prompt="Heading cell.  No data entry.  Continue to cell B44." sqref="A43" xr:uid="{047EB57F-32DE-4904-98D6-0EF6CD8339CE}"/>
    <dataValidation allowBlank="1" showInputMessage="1" showErrorMessage="1" promptTitle="Instructions" prompt="Starting in cell B41 enter the data for travel (outside of jurisdiction).  There are three rows.  One for Miles, one for days of per diem, and one for days of lodging.  The total amount is calculated in cell B44." sqref="A39" xr:uid="{553CD1D0-6E76-4367-B605-4A10F2F42A0F}"/>
    <dataValidation allowBlank="1" showInputMessage="1" showErrorMessage="1" promptTitle="Days of Per diem" prompt="Heading cell.  No data entry.  Enter number of days in cell B42." sqref="A41" xr:uid="{53080989-199B-457D-ABE9-A8A4D999E214}"/>
    <dataValidation allowBlank="1" showInputMessage="1" showErrorMessage="1" promptTitle="Days of lodging" prompt="Heading cell.  No data entry.  Enter number of days in cell B43." sqref="A42" xr:uid="{5774B70C-5973-40E9-9474-7A96CF9AD6AA}"/>
    <dataValidation allowBlank="1" showInputMessage="1" showErrorMessage="1" prompt="Blank cell.  No data entry.  " sqref="E43" xr:uid="{F96EF02B-42CF-43E5-9612-F350C2134AD3}"/>
    <dataValidation allowBlank="1" showInputMessage="1" showErrorMessage="1" prompt="Blank cell.  No data entry.  End of table row.  Go to cell A45." sqref="F43" xr:uid="{F2DA632B-36EF-4591-9DD5-CE67AB466A47}"/>
    <dataValidation allowBlank="1" showInputMessage="1" showErrorMessage="1" prompt="Blank cell.  No data entry.  End of table row.  Go to cell A46." sqref="F44" xr:uid="{B956B9B4-6CE5-4477-801A-2E16893D2942}"/>
    <dataValidation allowBlank="1" showInputMessage="1" showErrorMessage="1" promptTitle="Description (Make and model)" prompt="Heading cell.  No data entry." sqref="A45" xr:uid="{531A8237-21D9-41DC-ABA7-3CF8146503B6}"/>
    <dataValidation allowBlank="1" showInputMessage="1" showErrorMessage="1" promptTitle="Number of Units" prompt="Heading cell.  No data entry." sqref="B45" xr:uid="{45AA1187-F408-4FAA-A616-E9B5D4000BE1}"/>
    <dataValidation allowBlank="1" showInputMessage="1" showErrorMessage="1" promptTitle="Cost per unit" prompt="Heading cell. No data entry." sqref="C45" xr:uid="{A1DA1CD0-9A21-48A4-8BD5-B1AEFD347E39}"/>
    <dataValidation allowBlank="1" showInputMessage="1" showErrorMessage="1" promptTitle="Equipment total" prompt="Blank cell.  No data entry." sqref="D45" xr:uid="{1B958811-E5D3-47F8-BF94-7B5FC2DE76BC}"/>
    <dataValidation allowBlank="1" showInputMessage="1" showErrorMessage="1" prompt="Blank cell.  No data entry.  End of table row.  Go to Cell A51." sqref="F49" xr:uid="{6B9039D2-029F-4A44-BAA7-064379BDE499}"/>
    <dataValidation allowBlank="1" showInputMessage="1" showErrorMessage="1" promptTitle="Total Equipment" prompt="Heading cell.  No data entry." sqref="A50" xr:uid="{E107BB6F-321E-42A9-9284-ED49030E6351}"/>
    <dataValidation allowBlank="1" showInputMessage="1" showErrorMessage="1" promptTitle="Total Equipment" prompt="Calculation Cell.  No data entry.  Go to cell A52 to continue the worksheet with the Supplies section." sqref="B50" xr:uid="{A1E82E6B-B589-47C7-A26E-E64838639D2F}"/>
    <dataValidation allowBlank="1" showInputMessage="1" showErrorMessage="1" promptTitle="Supplies" prompt="Heading cell.  No data entry." sqref="A51" xr:uid="{8A7CF91E-4B5B-4510-8EBA-079A1619300C}"/>
    <dataValidation allowBlank="1" showInputMessage="1" showErrorMessage="1" promptTitle="Office Supplies amount" prompt="Enter the budget amount for Office supplies." sqref="B52" xr:uid="{CFE7161A-4C39-4A85-9A13-DD2FE1F29553}"/>
    <dataValidation allowBlank="1" showInputMessage="1" showErrorMessage="1" prompt="Blank cell.  No data entry.  End of table row.  Go to cell A54 to continue." sqref="F52" xr:uid="{00390714-A84B-413D-9469-86C36C2F2933}"/>
    <dataValidation allowBlank="1" showInputMessage="1" showErrorMessage="1" promptTitle="Clinic Supplies" prompt="Heading cell.  No data entry." sqref="A53" xr:uid="{AC5F171E-935F-4D0B-97AB-BE91DEBE99CF}"/>
    <dataValidation allowBlank="1" showInputMessage="1" showErrorMessage="1" promptTitle="Clinic Supplies" prompt="Enter the amount for Clinic Supplies." sqref="B53" xr:uid="{6C010F1C-39FD-4359-838F-B3E28875F42A}"/>
    <dataValidation allowBlank="1" showInputMessage="1" showErrorMessage="1" prompt="Blank cell.  No data entry.  End of table row.  Go to celll A55 to continue." sqref="F53" xr:uid="{FB7F1503-63E0-4E5F-9E3D-541FA61AF72C}"/>
    <dataValidation allowBlank="1" showInputMessage="1" showErrorMessage="1" promptTitle="Laboratory Supplies" prompt="Heading cell.  No data entry." sqref="A54" xr:uid="{9D601F83-68AA-4385-9831-9DA90654A518}"/>
    <dataValidation allowBlank="1" showInputMessage="1" showErrorMessage="1" promptTitle="Number of Units" prompt="Blank cell.  No data entry." sqref="B54 B61" xr:uid="{045096BE-7AC2-471E-8FFB-77F301758AC7}"/>
    <dataValidation allowBlank="1" showInputMessage="1" showErrorMessage="1" promptTitle="Cost per Unit" prompt="Blank cell.  No data entry." sqref="C54" xr:uid="{2DD5219D-DE5B-4D96-80C2-3839BF567971}"/>
    <dataValidation allowBlank="1" showInputMessage="1" showErrorMessage="1" promptTitle="Laboratory Supplies Total" prompt="Heading cell.  No data entry.  Go to cell A56 to continue." sqref="D54" xr:uid="{2E58A1AD-C164-4E1D-89C6-639D3E055F0A}"/>
    <dataValidation allowBlank="1" showInputMessage="1" showErrorMessage="1" promptTitle="Total Supplies" prompt="Heading cell.  No data entry." sqref="A59" xr:uid="{2AF94049-766F-490F-9A45-733E95377C12}"/>
    <dataValidation allowBlank="1" showInputMessage="1" showErrorMessage="1" prompt="Blank cell.  No data entry.  End of table row.  Go to cell A61 to continue." sqref="F59" xr:uid="{C546D7CC-0C68-4A9E-BB56-A62F26C56E39}"/>
    <dataValidation allowBlank="1" showInputMessage="1" showErrorMessage="1" promptTitle="Anti-TB Medication" prompt="Heading cell.  No data entry." sqref="A60" xr:uid="{075232D3-01D4-40C6-90F6-257AC6E01051}"/>
    <dataValidation allowBlank="1" showInputMessage="1" showErrorMessage="1" prompt="Blank cell.  No data entry.  End of table row.  Go to cell A62 to continue." sqref="F60" xr:uid="{0A709F28-A250-47BF-BD9D-691FAD953637}"/>
    <dataValidation allowBlank="1" showInputMessage="1" showErrorMessage="1" promptTitle="Medication" prompt="Heading cell.  No data entry." sqref="A61" xr:uid="{99027DD9-18CD-4D81-9F45-521C18CBE2FF}"/>
    <dataValidation allowBlank="1" showInputMessage="1" showErrorMessage="1" promptTitle="Cost per unit" prompt="Blank cell.  No data entry." sqref="C61" xr:uid="{E53C9A95-BA57-406A-9202-482F77F0F956}"/>
    <dataValidation allowBlank="1" showInputMessage="1" showErrorMessage="1" promptTitle="Total Medication" prompt="Header cell.  No data entry.  Continue on cell A63." sqref="D61" xr:uid="{B3A710EE-2247-4B92-AA84-12C395D10F38}"/>
    <dataValidation allowBlank="1" showInputMessage="1" showErrorMessage="1" prompt="Blank cell.  No data entry.  Continue with cell A63." sqref="F61" xr:uid="{EE1CF9EA-E67C-43E8-BFFA-81A4E0DC1A9F}"/>
    <dataValidation allowBlank="1" showInputMessage="1" showErrorMessage="1" promptTitle="Total Medication #1" prompt="Calculation cell.  No data entry.  Go to cell A64 to continue." sqref="D62:D65" xr:uid="{21187F29-806E-49B4-95E7-FE94039B071A}"/>
    <dataValidation allowBlank="1" showInputMessage="1" showErrorMessage="1" prompt="Blank cell.  No data entry.  Go to cell A57 to continue." sqref="F55" xr:uid="{208CD22A-5788-4A55-BE60-57A0E13091FA}"/>
    <dataValidation allowBlank="1" showInputMessage="1" showErrorMessage="1" prompt="Blank cell.  No data entry.  Go to cell A58 to continue." sqref="F56" xr:uid="{584435DE-ACDA-4220-BD21-1BCD4457C298}"/>
    <dataValidation allowBlank="1" showInputMessage="1" showErrorMessage="1" prompt="Blank cell.  No data entry.  Go to cell A59 to continue." sqref="F57" xr:uid="{FD2B1C70-BCAA-4C1A-B28C-1F3207ED169C}"/>
    <dataValidation allowBlank="1" showInputMessage="1" showErrorMessage="1" prompt="Blank cell.  No data entry.  Go to cell A60 to continue." sqref="F58" xr:uid="{B6042867-1B37-4E8D-BF93-0B6A97F16F14}"/>
    <dataValidation allowBlank="1" showInputMessage="1" showErrorMessage="1" prompt="Blank cell.  No data entry.  Continue with cell A64." sqref="F62" xr:uid="{FA9460C4-F69C-4E84-954D-EE9E483BEDC0}"/>
    <dataValidation allowBlank="1" showInputMessage="1" showErrorMessage="1" prompt="Blank cell.  No data entry.  Continue with cell A65." sqref="F63" xr:uid="{5D71F0F3-EAE0-4F3D-9BEE-F339FBDAEE85}"/>
    <dataValidation allowBlank="1" showInputMessage="1" showErrorMessage="1" prompt="Blank cell.  No data entry.  Continue with cell A66." sqref="F64" xr:uid="{B55F31AA-D746-4794-921E-967ADE988EB2}"/>
    <dataValidation allowBlank="1" showInputMessage="1" showErrorMessage="1" prompt="Blank cell.  No data entry.  Continue with cell A67." sqref="F65" xr:uid="{9D094FBD-2215-4017-AB19-A14B8E7B4141}"/>
    <dataValidation allowBlank="1" showInputMessage="1" showErrorMessage="1" prompt="Blank cell.  No data entry.  Continue on cell A68." sqref="F66" xr:uid="{2480D8C9-AF6B-43BE-985C-8B089154DF6D}"/>
    <dataValidation allowBlank="1" showInputMessage="1" showErrorMessage="1" promptTitle="Total Anti-TB Medication" prompt="Heading cell.  No data entry." sqref="A66" xr:uid="{04978FB3-E547-4687-A0C5-60BDE47341DA}"/>
    <dataValidation allowBlank="1" showInputMessage="1" showErrorMessage="1" promptTitle="Anti-TB Medication Total Amount" prompt="Calculation Cell.  No data entry." sqref="B66" xr:uid="{3339D222-01F9-46E9-AA3A-5FC0A76B62EA}"/>
    <dataValidation allowBlank="1" showInputMessage="1" showErrorMessage="1" promptTitle="Subcontracts" prompt="Heading cell.  No data entry." sqref="A67" xr:uid="{6182CCBB-469B-44A1-BA84-6E8D245C02A0}"/>
    <dataValidation allowBlank="1" showInputMessage="1" showErrorMessage="1" promptTitle="Instruction cell" prompt="Blank cell.  No data entry.  Text says, &quot;submit a copy of the contract with the application&quot;." sqref="B67" xr:uid="{0EB91C27-38E6-461C-8BAF-633291FD047E}"/>
    <dataValidation allowBlank="1" showInputMessage="1" showErrorMessage="1" prompt="Blank cell.  No data entry.  Continue  on cell A69." sqref="F67" xr:uid="{6E1FD4C6-FC83-49BA-881F-5D44D2E4109E}"/>
    <dataValidation allowBlank="1" showInputMessage="1" showErrorMessage="1" prompt="Blank cell.  No data entry.  Continue on cell A70." sqref="F68" xr:uid="{B9C41C64-A882-41CC-890F-CF31A9937AD4}"/>
    <dataValidation allowBlank="1" showInputMessage="1" showErrorMessage="1" promptTitle="Subcontract 1 start date" prompt="Enter the start date of sub_x000a_contract 1." sqref="B69" xr:uid="{FEFE3D91-5EF6-4A8F-9D78-A21481E6F971}"/>
    <dataValidation allowBlank="1" showInputMessage="1" showErrorMessage="1" promptTitle="Subcontract 1 end date" prompt="Enter the end date of subcontract 1." sqref="C69" xr:uid="{4DF9AF8C-01F5-4E60-AA78-C12CC6690EBC}"/>
    <dataValidation allowBlank="1" showInputMessage="1" showErrorMessage="1" promptTitle="Subcontract 2 start date" prompt="Input the start date of subcontract 2." sqref="B70" xr:uid="{08E4E0F1-22C6-497A-B2FB-2F9644E9B4E2}"/>
    <dataValidation allowBlank="1" showInputMessage="1" showErrorMessage="1" promptTitle="Subcontract 3 start date" prompt="Input the start date of subcontract 3." sqref="B71" xr:uid="{29BE8079-3D17-4B53-9497-88DCFFF8B9C0}"/>
    <dataValidation allowBlank="1" showInputMessage="1" showErrorMessage="1" promptTitle="Subcontract start date 4." prompt="Input the start date of subcontract 4." sqref="B72" xr:uid="{7C7F0421-5E7E-4E0C-A079-5C4786160967}"/>
    <dataValidation allowBlank="1" showInputMessage="1" showErrorMessage="1" promptTitle="Subcontract 4 end date" prompt="Enter the end date of subcontract 4." sqref="C72" xr:uid="{21C822FA-E5C0-41AE-8733-DB065ECB822D}"/>
    <dataValidation allowBlank="1" showInputMessage="1" showErrorMessage="1" promptTitle="Subcontract 2 end date" prompt="Enter the end date of subcontract 2." sqref="C70" xr:uid="{0EDE6206-8A59-4305-857F-EF8297290BBB}"/>
    <dataValidation allowBlank="1" showInputMessage="1" showErrorMessage="1" promptTitle="Subcontract 3 end date" prompt="Enter the end date of subcontract 3." sqref="C71" xr:uid="{3658C828-AC75-431E-BF50-C766A8E41C23}"/>
    <dataValidation allowBlank="1" showInputMessage="1" showErrorMessage="1" prompt="Blank cell.  No data entry.  Continue on cell A71." sqref="F69" xr:uid="{F58DBF0B-B286-4B37-8157-0207357A813A}"/>
    <dataValidation allowBlank="1" showInputMessage="1" showErrorMessage="1" prompt="Blank cell.  No data entry.  Continue on cell A72." sqref="F70" xr:uid="{1E0EC545-8708-4ED7-BF96-CD10DB78949E}"/>
    <dataValidation allowBlank="1" showInputMessage="1" showErrorMessage="1" prompt="Blank cell.  No data entry.  Continue on cell A73." sqref="F71" xr:uid="{2C4BDA89-1AD3-44BF-A34A-FFEFE1464E10}"/>
    <dataValidation allowBlank="1" showInputMessage="1" showErrorMessage="1" prompt="Blank cell.  No data entry.  Continue on cell A74." sqref="F72" xr:uid="{AC54BB20-8DBB-44CF-9E56-56906195C94F}"/>
    <dataValidation allowBlank="1" showInputMessage="1" showErrorMessage="1" prompt="Blank cell.  No data entry.  Continue on cell A75." sqref="F73" xr:uid="{22D5C905-B465-43F7-8257-02A88C33D275}"/>
    <dataValidation allowBlank="1" showInputMessage="1" showErrorMessage="1" promptTitle="Total Subcontracts" prompt="Heading cell.  No data entry." sqref="A73" xr:uid="{EB95FBD9-1E75-41D1-9382-401741B92D7E}"/>
    <dataValidation allowBlank="1" showInputMessage="1" showErrorMessage="1" promptTitle="Subcontracts Total Amount" prompt="Calculation cell.  No data entry._x000a_" sqref="B73" xr:uid="{A03C1452-EDDA-4FAB-8B26-2C0DB7F625B7}"/>
    <dataValidation allowBlank="1" showInputMessage="1" showErrorMessage="1" prompt="Blank cell.  No data entry.  End of table.  Go to cell A75 to continue." sqref="D73" xr:uid="{90201CE7-BAC3-458E-BEDF-022265D7685B}"/>
    <dataValidation allowBlank="1" showInputMessage="1" showErrorMessage="1" promptTitle="Other Budget Items" prompt="Heading cell.  No data entry." sqref="A74" xr:uid="{CC71684E-B3E7-4680-AD47-68C65851F4A0}"/>
    <dataValidation allowBlank="1" showInputMessage="1" showErrorMessage="1" prompt="Blank cell.  No data entry.  End of row.  Go to cell A76 to continue." sqref="D74" xr:uid="{630E9AE3-9890-47C8-B4A7-31F5302C28D8}"/>
    <dataValidation allowBlank="1" showInputMessage="1" showErrorMessage="1" prompt="Blank cell.  No data entry._x000a_" sqref="C80:D80" xr:uid="{3BC67786-000A-4C9E-A7E7-A5F3F4FB30B9}"/>
    <dataValidation allowBlank="1" showInputMessage="1" showErrorMessage="1" promptTitle="Other Item" prompt="Header cell.  No data entry." sqref="A75" xr:uid="{8DBC1EB7-86EB-4C1E-A7DB-F1636F3FA826}"/>
    <dataValidation allowBlank="1" showInputMessage="1" showErrorMessage="1" promptTitle="Number of Units" prompt="Header cell.  No data entry." sqref="B75" xr:uid="{C8927C9E-05FC-4DA5-BEB0-BA3A8B6E9706}"/>
    <dataValidation allowBlank="1" showInputMessage="1" showErrorMessage="1" promptTitle="Cost per unit" prompt="Header cell.  No data entry." sqref="C75" xr:uid="{C1C3E0A3-4EE2-4020-A760-C6E24BBC4399}"/>
    <dataValidation allowBlank="1" showInputMessage="1" showErrorMessage="1" promptTitle="Other Items Total" prompt="Header cell.  No data entry." sqref="D75" xr:uid="{F927FA25-7199-4BCF-A40D-6094F30DCD40}"/>
    <dataValidation allowBlank="1" showInputMessage="1" showErrorMessage="1" promptTitle="Total Other Item 1" prompt="Calculation cell.  No data entry." sqref="D76" xr:uid="{32C0E5DD-3F02-48EC-947E-770025ED707C}"/>
    <dataValidation allowBlank="1" showInputMessage="1" showErrorMessage="1" promptTitle="Total Other Item 2" prompt="Calculation cell.  No data entry." sqref="D77" xr:uid="{2560F468-B05F-454F-B5F1-E05365A07D3E}"/>
    <dataValidation allowBlank="1" showInputMessage="1" showErrorMessage="1" promptTitle="Total Other Item 3" prompt="Calculation cell.  No data entry." sqref="D78" xr:uid="{36453047-C4EB-45C4-A0C6-37B8A840D84E}"/>
    <dataValidation allowBlank="1" showInputMessage="1" showErrorMessage="1" promptTitle="Total Other Item 4" prompt="Calculation cell.  No data entry." sqref="D79" xr:uid="{521B4640-808A-4D5A-AD6B-631E2E713C77}"/>
    <dataValidation allowBlank="1" showInputMessage="1" showErrorMessage="1" promptTitle="Total Other Items" prompt="Heading cell.  No data entry." sqref="A80" xr:uid="{674D316C-4771-4320-BCC4-1983AC285E3F}"/>
    <dataValidation allowBlank="1" showInputMessage="1" showErrorMessage="1" promptTitle="Other Items Total Amount" prompt="Calculation cell. No data entry." sqref="B80" xr:uid="{91FD7FFC-2607-43BE-9971-F22926EE84FD}"/>
    <dataValidation allowBlank="1" showInputMessage="1" showErrorMessage="1" promptTitle="Total Direct Costs" prompt="Heading cell.  No data entry." sqref="A81" xr:uid="{BE872145-9A2E-475C-A98C-C0A34806515F}"/>
    <dataValidation allowBlank="1" showInputMessage="1" showErrorMessage="1" promptTitle="Total Direct Costs Amount" prompt="Calculation cell.  No data entry." sqref="B81" xr:uid="{DA197D07-80C1-439C-A7C0-D65FAD1178F6}"/>
    <dataValidation allowBlank="1" showInputMessage="1" showErrorMessage="1" prompt="Blank cell.  No data entry.  continue on cell. A78." sqref="F76" xr:uid="{4CB3DBA9-0585-441D-8E57-B87F41EC5E5C}"/>
    <dataValidation allowBlank="1" showInputMessage="1" showErrorMessage="1" prompt="Blank cell.  No data entry.  continue on cell. A79." sqref="F77" xr:uid="{A2245E86-4671-4DAC-B52A-ACEB609B4B15}"/>
    <dataValidation allowBlank="1" showInputMessage="1" showErrorMessage="1" prompt="Blank cell.  No data entry.  continue on cell. A80." sqref="F78" xr:uid="{74729EBE-F0E1-4186-9D15-97B232D8C63B}"/>
    <dataValidation allowBlank="1" showInputMessage="1" showErrorMessage="1" prompt="Blank cell.  No data entry.  continue on cell. A81." sqref="F79" xr:uid="{028FD30C-3C3F-4E17-B298-09635E1A361B}"/>
    <dataValidation allowBlank="1" showInputMessage="1" showErrorMessage="1" prompt="Blank cell.  No data entry.  continue on cell. A82." sqref="F80" xr:uid="{D0C26990-1555-4B35-A6E5-E86A2D3C094A}"/>
    <dataValidation allowBlank="1" showInputMessage="1" showErrorMessage="1" prompt="Blank cell.  No data entry.  continue on cell A83." sqref="F81:F82" xr:uid="{BB3841DF-3DB9-4DF4-BE64-678F39297EC5}"/>
    <dataValidation allowBlank="1" showInputMessage="1" showErrorMessage="1" prompt="Blank cell.  No data entry.  Go to cell A85 to continue reading the instructions regarding the Indirect Cost calculation." sqref="B83:D83" xr:uid="{F038E932-17B9-4282-B5CE-9D35C284C66F}"/>
    <dataValidation allowBlank="1" showInputMessage="1" showErrorMessage="1" prompt="Blank cell.  No data entry.  go to cell A86 to continue reading the instructions regarding the Indirect Cost calculation." sqref="B84:D84" xr:uid="{9DBFF9AB-62A7-4103-AE08-711AAD80953B}"/>
    <dataValidation allowBlank="1" showInputMessage="1" showErrorMessage="1" promptTitle="Calculation Base Amount" prompt="Header cell.  No data entry." sqref="B85" xr:uid="{6D30CEC6-FBA9-4E03-8B37-458EC73F682F}"/>
    <dataValidation allowBlank="1" showInputMessage="1" showErrorMessage="1" promptTitle="Indirect Cost Rate" prompt="Heading cell.  No data entry." sqref="C85" xr:uid="{5E0562ED-913C-4A7D-87E5-93827F9884E7}"/>
    <dataValidation allowBlank="1" showInputMessage="1" showErrorMessage="1" promptTitle="Indirect Costs Amount" prompt="Instruction cell.  No data entry.  End of row.  Go to Cell A87 to continue." sqref="D85" xr:uid="{8F2040E9-F07B-44E6-86AF-A8B25BEAB2C2}"/>
    <dataValidation allowBlank="1" showInputMessage="1" showErrorMessage="1" prompt="Blank cell.  No data entry.  End of Detail page.  Go to Line Item Justification tab to enter Budget Line Item Justification data." sqref="D88" xr:uid="{37D33255-31CC-445F-8AFC-1E181494FBE6}"/>
    <dataValidation allowBlank="1" showInputMessage="1" showErrorMessage="1" prompt="Blank cell.  No data entry.  End of Budget Detail page.  Go to Line Item Justification tab to enter Budget Line Item Justification data." sqref="F88" xr:uid="{4E535AC5-6D98-4D42-9C77-EAE4AE3B8DFC}"/>
  </dataValidations>
  <pageMargins left="0.25" right="0.25" top="0.75" bottom="0.75" header="0.3" footer="0.3"/>
  <pageSetup orientation="portrait" r:id="rId1"/>
  <headerFooter>
    <oddHeader>&amp;L&amp;"Arial,Regular"&amp;12California Department of Public Health&amp;R&amp;"Arial,Regular"&amp;12Tuberculosis Control Branch</oddHeader>
    <oddFooter>&amp;C&amp;"Arial ,Regular"&amp;12Page &amp;P of &amp;N&amp;R&amp;"Arial,Regular"&amp;12February 2022</oddFooter>
  </headerFooter>
  <tableParts count="11">
    <tablePart r:id="rId2"/>
    <tablePart r:id="rId3"/>
    <tablePart r:id="rId4"/>
    <tablePart r:id="rId5"/>
    <tablePart r:id="rId6"/>
    <tablePart r:id="rId7"/>
    <tablePart r:id="rId8"/>
    <tablePart r:id="rId9"/>
    <tablePart r:id="rId10"/>
    <tablePart r:id="rId11"/>
    <tablePart r:id="rId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9"/>
  <sheetViews>
    <sheetView showGridLines="0" view="pageLayout" zoomScale="75" zoomScaleNormal="130" zoomScalePageLayoutView="75" workbookViewId="0">
      <selection activeCell="A10" sqref="A10"/>
    </sheetView>
  </sheetViews>
  <sheetFormatPr defaultColWidth="8.85546875" defaultRowHeight="14.25" x14ac:dyDescent="0.2"/>
  <cols>
    <col min="1" max="1" width="89.7109375" style="8" customWidth="1"/>
    <col min="2" max="16384" width="8.85546875" style="27"/>
  </cols>
  <sheetData>
    <row r="1" spans="1:3" ht="18.75" customHeight="1" x14ac:dyDescent="0.2">
      <c r="A1" s="9" t="s">
        <v>0</v>
      </c>
    </row>
    <row r="2" spans="1:3" ht="15.75" customHeight="1" x14ac:dyDescent="0.2">
      <c r="A2" s="10" t="s">
        <v>166</v>
      </c>
      <c r="B2" s="28"/>
      <c r="C2" s="28"/>
    </row>
    <row r="3" spans="1:3" ht="36" customHeight="1" x14ac:dyDescent="0.25">
      <c r="A3" s="15" t="s">
        <v>2</v>
      </c>
    </row>
    <row r="4" spans="1:3" ht="21.75" customHeight="1" thickBot="1" x14ac:dyDescent="0.25">
      <c r="A4" s="11" t="s">
        <v>1</v>
      </c>
    </row>
    <row r="5" spans="1:3" ht="21.6" customHeight="1" thickTop="1" x14ac:dyDescent="0.2">
      <c r="A5" s="183" t="s">
        <v>121</v>
      </c>
    </row>
    <row r="6" spans="1:3" ht="21.6" customHeight="1" x14ac:dyDescent="0.2">
      <c r="A6" s="29"/>
    </row>
    <row r="7" spans="1:3" ht="21.6" customHeight="1" x14ac:dyDescent="0.2">
      <c r="A7" s="29"/>
    </row>
    <row r="8" spans="1:3" ht="21.6" customHeight="1" x14ac:dyDescent="0.2">
      <c r="A8" s="29"/>
    </row>
    <row r="9" spans="1:3" ht="21.6" customHeight="1" x14ac:dyDescent="0.2">
      <c r="A9" s="29"/>
    </row>
    <row r="10" spans="1:3" ht="21.6" customHeight="1" x14ac:dyDescent="0.2">
      <c r="A10" s="29"/>
    </row>
    <row r="11" spans="1:3" ht="21.6" customHeight="1" x14ac:dyDescent="0.2">
      <c r="A11" s="29"/>
    </row>
    <row r="12" spans="1:3" ht="21.6" customHeight="1" x14ac:dyDescent="0.2">
      <c r="A12" s="29"/>
    </row>
    <row r="13" spans="1:3" ht="21.6" customHeight="1" x14ac:dyDescent="0.2">
      <c r="A13" s="29"/>
    </row>
    <row r="14" spans="1:3" ht="43.15" customHeight="1" x14ac:dyDescent="0.2">
      <c r="A14" s="30" t="s">
        <v>163</v>
      </c>
    </row>
    <row r="15" spans="1:3" ht="21.6" customHeight="1" x14ac:dyDescent="0.2">
      <c r="A15" s="31"/>
    </row>
    <row r="16" spans="1:3" ht="21.6" customHeight="1" x14ac:dyDescent="0.2">
      <c r="A16" s="184" t="s">
        <v>122</v>
      </c>
    </row>
    <row r="17" spans="1:1" ht="21.6" customHeight="1" x14ac:dyDescent="0.2">
      <c r="A17" s="29"/>
    </row>
    <row r="18" spans="1:1" ht="21.6" customHeight="1" x14ac:dyDescent="0.2">
      <c r="A18" s="29"/>
    </row>
    <row r="19" spans="1:1" ht="21.6" customHeight="1" x14ac:dyDescent="0.2">
      <c r="A19" s="29"/>
    </row>
    <row r="20" spans="1:1" ht="21.6" customHeight="1" x14ac:dyDescent="0.2">
      <c r="A20" s="31"/>
    </row>
    <row r="21" spans="1:1" ht="21.6" customHeight="1" x14ac:dyDescent="0.2">
      <c r="A21" s="184" t="s">
        <v>123</v>
      </c>
    </row>
    <row r="22" spans="1:1" ht="21.75" customHeight="1" x14ac:dyDescent="0.2">
      <c r="A22" s="29"/>
    </row>
    <row r="23" spans="1:1" ht="21.6" customHeight="1" x14ac:dyDescent="0.2">
      <c r="A23" s="29"/>
    </row>
    <row r="24" spans="1:1" ht="21.6" customHeight="1" x14ac:dyDescent="0.25">
      <c r="A24" s="185" t="s">
        <v>68</v>
      </c>
    </row>
    <row r="25" spans="1:1" ht="21.75" customHeight="1" x14ac:dyDescent="0.2">
      <c r="A25" s="29"/>
    </row>
    <row r="26" spans="1:1" ht="21.6" customHeight="1" x14ac:dyDescent="0.2">
      <c r="A26" s="29"/>
    </row>
    <row r="27" spans="1:1" ht="21.6" customHeight="1" x14ac:dyDescent="0.2">
      <c r="A27" s="29"/>
    </row>
    <row r="28" spans="1:1" ht="21.6" customHeight="1" x14ac:dyDescent="0.2">
      <c r="A28" s="29"/>
    </row>
    <row r="29" spans="1:1" ht="21.6" customHeight="1" x14ac:dyDescent="0.25">
      <c r="A29" s="185" t="s">
        <v>69</v>
      </c>
    </row>
    <row r="30" spans="1:1" ht="21.6" customHeight="1" x14ac:dyDescent="0.2">
      <c r="A30" s="29"/>
    </row>
    <row r="31" spans="1:1" ht="21.6" customHeight="1" x14ac:dyDescent="0.2">
      <c r="A31" s="29"/>
    </row>
    <row r="32" spans="1:1" ht="21.6" customHeight="1" x14ac:dyDescent="0.2">
      <c r="A32" s="29"/>
    </row>
    <row r="33" spans="1:1" ht="21.6" customHeight="1" x14ac:dyDescent="0.2">
      <c r="A33" s="29"/>
    </row>
    <row r="34" spans="1:1" ht="21.6" customHeight="1" x14ac:dyDescent="0.25">
      <c r="A34" s="185" t="s">
        <v>71</v>
      </c>
    </row>
    <row r="35" spans="1:1" ht="21.6" customHeight="1" x14ac:dyDescent="0.2">
      <c r="A35" s="29"/>
    </row>
    <row r="36" spans="1:1" ht="21.6" customHeight="1" x14ac:dyDescent="0.2">
      <c r="A36" s="29"/>
    </row>
    <row r="37" spans="1:1" ht="21.6" customHeight="1" x14ac:dyDescent="0.2">
      <c r="A37" s="29"/>
    </row>
    <row r="38" spans="1:1" ht="21.6" customHeight="1" x14ac:dyDescent="0.2">
      <c r="A38" s="29"/>
    </row>
    <row r="39" spans="1:1" ht="21.6" customHeight="1" x14ac:dyDescent="0.25">
      <c r="A39" s="185" t="s">
        <v>109</v>
      </c>
    </row>
    <row r="40" spans="1:1" ht="21.6" customHeight="1" x14ac:dyDescent="0.2">
      <c r="A40" s="29"/>
    </row>
    <row r="41" spans="1:1" ht="21.6" customHeight="1" x14ac:dyDescent="0.2">
      <c r="A41" s="29"/>
    </row>
    <row r="42" spans="1:1" ht="21.6" customHeight="1" x14ac:dyDescent="0.2">
      <c r="A42" s="29"/>
    </row>
    <row r="43" spans="1:1" ht="21.6" customHeight="1" x14ac:dyDescent="0.2">
      <c r="A43" s="29"/>
    </row>
    <row r="44" spans="1:1" ht="21.6" customHeight="1" x14ac:dyDescent="0.25">
      <c r="A44" s="185" t="s">
        <v>72</v>
      </c>
    </row>
    <row r="45" spans="1:1" ht="21.6" customHeight="1" x14ac:dyDescent="0.2">
      <c r="A45" s="29"/>
    </row>
    <row r="46" spans="1:1" ht="21.6" customHeight="1" x14ac:dyDescent="0.2">
      <c r="A46" s="29"/>
    </row>
    <row r="47" spans="1:1" ht="21.6" customHeight="1" x14ac:dyDescent="0.2">
      <c r="A47" s="186"/>
    </row>
    <row r="48" spans="1:1" ht="21.6" customHeight="1" thickBot="1" x14ac:dyDescent="0.25">
      <c r="A48" s="32"/>
    </row>
    <row r="49" ht="15" thickTop="1" x14ac:dyDescent="0.2"/>
  </sheetData>
  <sheetProtection formatCells="0" formatRows="0" insertRows="0" deleteRows="0"/>
  <dataValidations count="45">
    <dataValidation allowBlank="1" showInputMessage="1" showErrorMessage="1" promptTitle="Jurisdiction" prompt="Type the Name of the Local Health Jurisdiction." sqref="A3" xr:uid="{00000000-0002-0000-0200-000000000000}"/>
    <dataValidation allowBlank="1" showInputMessage="1" showErrorMessage="1" prompt="Heading cell.  No data entry." sqref="A5 A14" xr:uid="{00000000-0002-0000-0200-000001000000}"/>
    <dataValidation allowBlank="1" showInputMessage="1" showErrorMessage="1" promptTitle="Anti-TB Medicications" prompt="Heading.  No data entry." sqref="A34" xr:uid="{00000000-0002-0000-0200-000002000000}"/>
    <dataValidation allowBlank="1" showInputMessage="1" showErrorMessage="1" promptTitle="Other budget item 4" prompt="Type a brief justification for Other budget item 4." sqref="A48" xr:uid="{00000000-0002-0000-0200-000003000000}"/>
    <dataValidation allowBlank="1" showInputMessage="1" showErrorMessage="1" promptTitle="Submission Date:" prompt="Type the submission date." sqref="A4" xr:uid="{00000000-0002-0000-0200-000004000000}"/>
    <dataValidation allowBlank="1" showInputMessage="1" showErrorMessage="1" promptTitle="Personnel - With Benefits 1." prompt="Type the line item justification for Personal - With Benefits 1 on the Budget Detail." sqref="A6" xr:uid="{21D996DE-D534-4788-B438-D20DB872A512}"/>
    <dataValidation allowBlank="1" showInputMessage="1" showErrorMessage="1" promptTitle="Personnel - With benefits 2" prompt="Type the line item justification for Personal - With benefits 2 on the Budget Detail." sqref="A7" xr:uid="{947C409A-5704-40F1-AAD9-E40B0E347376}"/>
    <dataValidation allowBlank="1" showInputMessage="1" showErrorMessage="1" promptTitle="Personnel - With benefits 3" prompt="Type the line item justification for Personal - With Benefits 3 on the Budget Detail." sqref="A8" xr:uid="{9E2274E2-A4FD-474E-9FFC-AEA86780D2E5}"/>
    <dataValidation allowBlank="1" showInputMessage="1" showErrorMessage="1" promptTitle="Personnel - With benefits 4" prompt="Type the line item justification for Personal - With Benefits 4 on the Budget Detail." sqref="A9" xr:uid="{92273D84-81EF-4D70-802B-10B1CACCBA93}"/>
    <dataValidation allowBlank="1" showInputMessage="1" showErrorMessage="1" promptTitle="Personnel - With benefits 5" prompt="Type the line item justification for Personal - With Benefits 5 on the Budget Detail." sqref="A10" xr:uid="{8DC2DD77-B5CB-415F-9909-FBB40B699A77}"/>
    <dataValidation allowBlank="1" showInputMessage="1" showErrorMessage="1" promptTitle="Personnel - With benefits 6" prompt="Type the line item justification for Personal - With Benefits 6 on the Budget Detail." sqref="A11" xr:uid="{A2C66333-4BF5-48CA-B938-2352304DAE69}"/>
    <dataValidation allowBlank="1" showInputMessage="1" showErrorMessage="1" promptTitle="Personnel - With benefits 7" prompt="Type the line item justification for Personal - With Benefits 7 on the Budget Detail." sqref="A12" xr:uid="{56308587-5AFB-402F-B490-64FF171E598E}"/>
    <dataValidation allowBlank="1" showInputMessage="1" showErrorMessage="1" promptTitle="Personnel - With benefits 8" prompt="Type the line item justification for Personal - With Benefits 8 on the Budget Detail." sqref="A13" xr:uid="{D59AA4D9-1DD7-45EE-9A1A-0F58FE8FF565}"/>
    <dataValidation allowBlank="1" showInputMessage="1" showErrorMessage="1" promptTitle="Benefits" prompt="Type in the employee benefits rate.  If it varies, type in the average.  If the average is greater than 53%, please attached official documentation of the rate and a breakdown of the benefits as part of the application package." sqref="A15" xr:uid="{A713E106-30D1-46BE-A209-B5D25569CC1F}"/>
    <dataValidation allowBlank="1" showInputMessage="1" showErrorMessage="1" promptTitle="Personnel - Non-benefits" prompt="Type in the line item justifications for each of the staff who are employees without benefits." sqref="A16" xr:uid="{FA662B70-C115-4654-91F4-5941F5C6E7F5}"/>
    <dataValidation allowBlank="1" showInputMessage="1" showErrorMessage="1" promptTitle="Personnel - Non-benefits 1" prompt="Type in the TB job duties for Personnel - Non-benefits 1." sqref="A17" xr:uid="{0712A740-CE26-4871-8788-494D117BAD37}"/>
    <dataValidation allowBlank="1" showInputMessage="1" showErrorMessage="1" promptTitle="Personnel - Non-benefits 2" prompt="Type in the TB job duties for Personnel - Non-benefits 2." sqref="A18" xr:uid="{29905069-7774-4878-B924-9AC1CF9FFF2B}"/>
    <dataValidation allowBlank="1" showInputMessage="1" showErrorMessage="1" promptTitle="Personnel - Non-benefits 3" prompt="Type in the TB job duties for Personnel - Non-benefits 3." sqref="A19" xr:uid="{E4899CC8-A5C1-48C0-9B68-BC642B27A620}"/>
    <dataValidation allowBlank="1" showInputMessage="1" showErrorMessage="1" promptTitle="Personnel - Non-benefits 4" prompt="Type in the TB job duties for Personnel - Non-benefits 4. Add rows if you have more than 4 Personnel - Non-benefits." sqref="A20" xr:uid="{F4ED06C5-FF3E-454B-B725-1DC21E8829E1}"/>
    <dataValidation allowBlank="1" showInputMessage="1" showErrorMessage="1" promptTitle="Travel" prompt="Heading cell.  No data entry." sqref="A21" xr:uid="{99B3642F-D1EE-43A5-86D7-AD5ECA57C853}"/>
    <dataValidation allowBlank="1" showInputMessage="1" showErrorMessage="1" promptTitle="Travel (Within Jurisdiction)" prompt="Type a brief purpose / justification for within jurisdiction travel budgeted on the detail tab." sqref="A22" xr:uid="{27203950-B3C5-4E22-A6BC-405F36CA70D9}"/>
    <dataValidation allowBlank="1" showInputMessage="1" showErrorMessage="1" promptTitle="Travel (Outside of Jurisdiction)" prompt="Type a brief discription / justification for travel outside of jurisdiction that is budgeted on the Detail tab." sqref="A23" xr:uid="{9BD2EA41-688D-41F2-BD87-C156B8A1C941}"/>
    <dataValidation allowBlank="1" showInputMessage="1" showErrorMessage="1" promptTitle="Equipment" prompt="Heading cell.  No data entry." sqref="A24" xr:uid="{74B8721E-D056-449D-9E4F-397974E89480}"/>
    <dataValidation allowBlank="1" showInputMessage="1" showErrorMessage="1" promptTitle="Equipment Item 2" prompt="Type a brief justification for the second item of equipment budgeted on the Detail Tab." sqref="A26" xr:uid="{E64670F2-4AF1-471B-B453-ED924340CD05}"/>
    <dataValidation allowBlank="1" showInputMessage="1" showErrorMessage="1" promptTitle="Equipment Item 1" prompt="Type a brief justification for the first item of equipment budgeted on the Detail Tab." sqref="A25" xr:uid="{95643816-9655-4A57-AB98-42C35E139994}"/>
    <dataValidation allowBlank="1" showInputMessage="1" showErrorMessage="1" promptTitle="Equipment Item 3" prompt="Type a brief justification for the third item of equipment budgeted on the Detail Tab." sqref="A27" xr:uid="{D74FF40B-A365-46BB-85AB-6A1DEEA12B5D}"/>
    <dataValidation allowBlank="1" showInputMessage="1" showErrorMessage="1" promptTitle="Equipment Item 4" prompt="Type a brief justification for the fourth item of equipment budgeted on the Detail Tab." sqref="A28" xr:uid="{A8D4342E-5DEC-4F1F-8838-41C0F113AD24}"/>
    <dataValidation allowBlank="1" showInputMessage="1" showErrorMessage="1" promptTitle="Supplies" prompt="Heading.  No data entry." sqref="A29" xr:uid="{C936D45E-1D75-44EB-9470-DC7DEE53F23D}"/>
    <dataValidation allowBlank="1" showInputMessage="1" showErrorMessage="1" promptTitle="Supplies Item 1" prompt="Type a brief justification for their first supplies item entered into the Detail tab.  If Office Supplies or Clinic Supplies, type a brief list and how the supplies will benfit the Tuberculosis Control program." sqref="A30" xr:uid="{5C121F38-86C0-4523-9FB2-C5B7BB6DA9E9}"/>
    <dataValidation allowBlank="1" showInputMessage="1" showErrorMessage="1" promptTitle="Supplies Item 2" prompt="Type a brief justification for their second supplies item entered into the Detail tab.  If Office Supplies or Clinic Supplies, type a brief list and how the supplies will benfit the Tuberculosis Control program." sqref="A31" xr:uid="{C87D3675-08C7-42DC-BF4E-A0BD831E007D}"/>
    <dataValidation allowBlank="1" showInputMessage="1" showErrorMessage="1" promptTitle="Supplies Item 3" prompt="Type a brief justification for the third supplies item entered into the Detail tab.  If Office Supplies or Clinic Supplies, type a brief list and how the supplies will benfit the Tuberculosis Control program." sqref="A32" xr:uid="{AEE81B07-E0D1-42E2-82CA-20C95FF46C08}"/>
    <dataValidation allowBlank="1" showInputMessage="1" showErrorMessage="1" promptTitle="Supplies Item 4" prompt="Type a brief justification for the fourth supplies item entered into the Detail tab.  If Office Supplies or Clinic Supplies, type a brief list and how the supplies will benfit the Tuberculosis Control program." sqref="A33" xr:uid="{A26B744B-8122-4DAE-AD0B-6F261A1E77C1}"/>
    <dataValidation allowBlank="1" showInputMessage="1" showErrorMessage="1" promptTitle="Anti-TB Medication 1" prompt="Provide a brief justification for Anti-TB Medication 1." sqref="A35" xr:uid="{1296B8CA-1963-4377-AC97-D0BB2ABC1A20}"/>
    <dataValidation allowBlank="1" showInputMessage="1" showErrorMessage="1" promptTitle="Anti-TB Medication 2" prompt="Provide a brief justification for Anti-TB Medication 2." sqref="A36" xr:uid="{49FB1BE8-F289-4901-8A0D-80B7312A9787}"/>
    <dataValidation allowBlank="1" showInputMessage="1" showErrorMessage="1" promptTitle="Anti-TB Medication 3" prompt="Provide a brief justification for Anti-TB Medication 3." sqref="A37" xr:uid="{26A3C5E1-0EDD-4D9A-A459-8CD0A46F2CEF}"/>
    <dataValidation allowBlank="1" showInputMessage="1" showErrorMessage="1" promptTitle="Anti-TB Medication 4" prompt="Provide a brief justification for Anti-TB Medication 4." sqref="A38" xr:uid="{C986FCF2-292E-4E62-B84E-F25F4EE92BDA}"/>
    <dataValidation allowBlank="1" showInputMessage="1" showErrorMessage="1" promptTitle="Subcontracts" prompt="Heading cell.  No data entry." sqref="A39" xr:uid="{E476473F-80BE-4078-A2A6-77EE4F89EC7F}"/>
    <dataValidation allowBlank="1" showInputMessage="1" showErrorMessage="1" promptTitle="Subcontract 1" prompt="Type a brief justification for subcontract 1." sqref="A40" xr:uid="{4155DBC6-CB44-4164-AAC6-B88EE4B3A5FC}"/>
    <dataValidation allowBlank="1" showInputMessage="1" showErrorMessage="1" promptTitle="Subcontract 2" prompt="Type a brief justification for subcontract 2." sqref="A41" xr:uid="{02C9A52E-3339-406D-A863-C895349431F0}"/>
    <dataValidation allowBlank="1" showInputMessage="1" showErrorMessage="1" promptTitle="Subcontract 3" prompt="Type a brief justification for subcontract 3." sqref="A42" xr:uid="{0B552121-769E-4F86-B3F9-05A5983BED4A}"/>
    <dataValidation allowBlank="1" showInputMessage="1" showErrorMessage="1" promptTitle="Subcontract 4" prompt="Type a brief justification for subcontract 4." sqref="A43" xr:uid="{3B42BE8D-524B-4C35-BD3E-E790351491E2}"/>
    <dataValidation allowBlank="1" showInputMessage="1" showErrorMessage="1" promptTitle="Other budget items" prompt="Heading cell.  No data entry." sqref="A44" xr:uid="{384C397D-6735-43AB-866E-A49E5CB6BBD5}"/>
    <dataValidation allowBlank="1" showInputMessage="1" showErrorMessage="1" promptTitle="Other budget item 1" prompt="Type a brief justifcation for Other Budget Item 1." sqref="A45" xr:uid="{CE3F6C6C-6927-4DDD-AC5C-CBE05B8BA102}"/>
    <dataValidation allowBlank="1" showInputMessage="1" showErrorMessage="1" promptTitle="Other budget item 2" prompt="Type a brief justification for Other budget item 2." sqref="A46" xr:uid="{E0DE5DD6-2391-4B80-B609-9B1DDBACABA4}"/>
    <dataValidation allowBlank="1" showInputMessage="1" showErrorMessage="1" promptTitle="Other budget item 3" prompt="Type a brief justification for Other budget item 3." sqref="A47" xr:uid="{5FC65A97-3206-4D63-808E-D114D66EBE48}"/>
  </dataValidations>
  <pageMargins left="0.7" right="0.7" top="0.75" bottom="0.75" header="0.3" footer="0.3"/>
  <pageSetup orientation="portrait" r:id="rId1"/>
  <headerFooter>
    <oddHeader>&amp;L&amp;"Arial,Regular"&amp;12California Department of Public Health&amp;R&amp;"Arial,Regular"&amp;12Tuberculosis Control Branch</oddHeader>
    <oddFooter>&amp;C&amp;"Arial,Regular"&amp;12Page &amp;P of &amp;N&amp;R&amp;"Arial,Regular"&amp;12February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63"/>
  <sheetViews>
    <sheetView topLeftCell="A22" zoomScale="85" zoomScaleNormal="85" workbookViewId="0">
      <selection activeCell="A40" sqref="A40"/>
    </sheetView>
  </sheetViews>
  <sheetFormatPr defaultRowHeight="15" x14ac:dyDescent="0.25"/>
  <cols>
    <col min="1" max="1" width="13.5703125" bestFit="1" customWidth="1"/>
  </cols>
  <sheetData>
    <row r="1" spans="1:1" x14ac:dyDescent="0.25">
      <c r="A1" t="s">
        <v>96</v>
      </c>
    </row>
    <row r="2" spans="1:1" x14ac:dyDescent="0.25">
      <c r="A2" s="7" t="s">
        <v>7</v>
      </c>
    </row>
    <row r="3" spans="1:1" x14ac:dyDescent="0.25">
      <c r="A3" s="7" t="s">
        <v>8</v>
      </c>
    </row>
    <row r="4" spans="1:1" x14ac:dyDescent="0.25">
      <c r="A4" s="7" t="s">
        <v>9</v>
      </c>
    </row>
    <row r="5" spans="1:1" x14ac:dyDescent="0.25">
      <c r="A5" s="7" t="s">
        <v>10</v>
      </c>
    </row>
    <row r="6" spans="1:1" x14ac:dyDescent="0.25">
      <c r="A6" s="7" t="s">
        <v>11</v>
      </c>
    </row>
    <row r="7" spans="1:1" x14ac:dyDescent="0.25">
      <c r="A7" s="7" t="s">
        <v>12</v>
      </c>
    </row>
    <row r="8" spans="1:1" x14ac:dyDescent="0.25">
      <c r="A8" s="7" t="s">
        <v>13</v>
      </c>
    </row>
    <row r="9" spans="1:1" ht="14.25" customHeight="1" x14ac:dyDescent="0.25">
      <c r="A9" s="7" t="s">
        <v>6</v>
      </c>
    </row>
    <row r="10" spans="1:1" x14ac:dyDescent="0.25">
      <c r="A10" s="7" t="s">
        <v>14</v>
      </c>
    </row>
    <row r="11" spans="1:1" x14ac:dyDescent="0.25">
      <c r="A11" s="7" t="s">
        <v>15</v>
      </c>
    </row>
    <row r="12" spans="1:1" x14ac:dyDescent="0.25">
      <c r="A12" s="7" t="s">
        <v>16</v>
      </c>
    </row>
    <row r="13" spans="1:1" x14ac:dyDescent="0.25">
      <c r="A13" s="7" t="s">
        <v>17</v>
      </c>
    </row>
    <row r="14" spans="1:1" x14ac:dyDescent="0.25">
      <c r="A14" s="7" t="s">
        <v>18</v>
      </c>
    </row>
    <row r="15" spans="1:1" x14ac:dyDescent="0.25">
      <c r="A15" s="7" t="s">
        <v>19</v>
      </c>
    </row>
    <row r="16" spans="1:1" x14ac:dyDescent="0.25">
      <c r="A16" s="7" t="s">
        <v>20</v>
      </c>
    </row>
    <row r="17" spans="1:1" x14ac:dyDescent="0.25">
      <c r="A17" s="7" t="s">
        <v>21</v>
      </c>
    </row>
    <row r="18" spans="1:1" x14ac:dyDescent="0.25">
      <c r="A18" s="7" t="s">
        <v>22</v>
      </c>
    </row>
    <row r="19" spans="1:1" x14ac:dyDescent="0.25">
      <c r="A19" s="7" t="s">
        <v>23</v>
      </c>
    </row>
    <row r="20" spans="1:1" x14ac:dyDescent="0.25">
      <c r="A20" s="7" t="s">
        <v>24</v>
      </c>
    </row>
    <row r="21" spans="1:1" ht="16.5" customHeight="1" x14ac:dyDescent="0.25">
      <c r="A21" s="7" t="s">
        <v>25</v>
      </c>
    </row>
    <row r="22" spans="1:1" ht="14.25" customHeight="1" x14ac:dyDescent="0.25">
      <c r="A22" s="7" t="s">
        <v>26</v>
      </c>
    </row>
    <row r="23" spans="1:1" x14ac:dyDescent="0.25">
      <c r="A23" s="7" t="s">
        <v>27</v>
      </c>
    </row>
    <row r="24" spans="1:1" x14ac:dyDescent="0.25">
      <c r="A24" s="7" t="s">
        <v>28</v>
      </c>
    </row>
    <row r="25" spans="1:1" x14ac:dyDescent="0.25">
      <c r="A25" s="7" t="s">
        <v>29</v>
      </c>
    </row>
    <row r="26" spans="1:1" ht="15" customHeight="1" x14ac:dyDescent="0.25">
      <c r="A26" s="7" t="s">
        <v>30</v>
      </c>
    </row>
    <row r="27" spans="1:1" x14ac:dyDescent="0.25">
      <c r="A27" s="7" t="s">
        <v>31</v>
      </c>
    </row>
    <row r="28" spans="1:1" x14ac:dyDescent="0.25">
      <c r="A28" s="7" t="s">
        <v>32</v>
      </c>
    </row>
    <row r="29" spans="1:1" x14ac:dyDescent="0.25">
      <c r="A29" s="7" t="s">
        <v>33</v>
      </c>
    </row>
    <row r="30" spans="1:1" x14ac:dyDescent="0.25">
      <c r="A30" s="7" t="s">
        <v>34</v>
      </c>
    </row>
    <row r="31" spans="1:1" x14ac:dyDescent="0.25">
      <c r="A31" s="7" t="s">
        <v>35</v>
      </c>
    </row>
    <row r="32" spans="1:1" x14ac:dyDescent="0.25">
      <c r="A32" s="7" t="s">
        <v>36</v>
      </c>
    </row>
    <row r="33" spans="1:1" x14ac:dyDescent="0.25">
      <c r="A33" s="7" t="s">
        <v>37</v>
      </c>
    </row>
    <row r="34" spans="1:1" ht="15" customHeight="1" x14ac:dyDescent="0.25">
      <c r="A34" s="7" t="s">
        <v>38</v>
      </c>
    </row>
    <row r="35" spans="1:1" x14ac:dyDescent="0.25">
      <c r="A35" s="7" t="s">
        <v>39</v>
      </c>
    </row>
    <row r="36" spans="1:1" x14ac:dyDescent="0.25">
      <c r="A36" s="7" t="s">
        <v>40</v>
      </c>
    </row>
    <row r="37" spans="1:1" x14ac:dyDescent="0.25">
      <c r="A37" s="7" t="s">
        <v>41</v>
      </c>
    </row>
    <row r="38" spans="1:1" ht="16.5" customHeight="1" x14ac:dyDescent="0.25">
      <c r="A38" s="7" t="s">
        <v>42</v>
      </c>
    </row>
    <row r="39" spans="1:1" ht="17.25" customHeight="1" x14ac:dyDescent="0.25">
      <c r="A39" s="7" t="s">
        <v>43</v>
      </c>
    </row>
    <row r="40" spans="1:1" ht="15.75" customHeight="1" x14ac:dyDescent="0.25">
      <c r="A40" s="7" t="s">
        <v>110</v>
      </c>
    </row>
    <row r="41" spans="1:1" ht="15.75" customHeight="1" x14ac:dyDescent="0.25">
      <c r="A41" s="7" t="s">
        <v>44</v>
      </c>
    </row>
    <row r="42" spans="1:1" ht="15.75" customHeight="1" x14ac:dyDescent="0.25">
      <c r="A42" s="7" t="s">
        <v>45</v>
      </c>
    </row>
    <row r="43" spans="1:1" ht="17.25" customHeight="1" x14ac:dyDescent="0.25">
      <c r="A43" s="7" t="s">
        <v>46</v>
      </c>
    </row>
    <row r="44" spans="1:1" ht="25.5" x14ac:dyDescent="0.25">
      <c r="A44" s="7" t="s">
        <v>47</v>
      </c>
    </row>
    <row r="45" spans="1:1" ht="15.75" customHeight="1" x14ac:dyDescent="0.25">
      <c r="A45" s="7" t="s">
        <v>48</v>
      </c>
    </row>
    <row r="46" spans="1:1" ht="16.5" customHeight="1" x14ac:dyDescent="0.25">
      <c r="A46" s="7" t="s">
        <v>49</v>
      </c>
    </row>
    <row r="47" spans="1:1" ht="15.75" customHeight="1" x14ac:dyDescent="0.25">
      <c r="A47" s="7" t="s">
        <v>50</v>
      </c>
    </row>
    <row r="48" spans="1:1" ht="15.75" customHeight="1" x14ac:dyDescent="0.25">
      <c r="A48" s="7" t="s">
        <v>51</v>
      </c>
    </row>
    <row r="49" spans="1:1" x14ac:dyDescent="0.25">
      <c r="A49" s="7" t="s">
        <v>52</v>
      </c>
    </row>
    <row r="50" spans="1:1" x14ac:dyDescent="0.25">
      <c r="A50" s="7" t="s">
        <v>53</v>
      </c>
    </row>
    <row r="51" spans="1:1" x14ac:dyDescent="0.25">
      <c r="A51" s="7" t="s">
        <v>54</v>
      </c>
    </row>
    <row r="52" spans="1:1" x14ac:dyDescent="0.25">
      <c r="A52" s="7" t="s">
        <v>55</v>
      </c>
    </row>
    <row r="53" spans="1:1" x14ac:dyDescent="0.25">
      <c r="A53" s="7" t="s">
        <v>56</v>
      </c>
    </row>
    <row r="54" spans="1:1" ht="16.5" customHeight="1" x14ac:dyDescent="0.25">
      <c r="A54" s="7" t="s">
        <v>57</v>
      </c>
    </row>
    <row r="55" spans="1:1" x14ac:dyDescent="0.25">
      <c r="A55" s="7" t="s">
        <v>58</v>
      </c>
    </row>
    <row r="56" spans="1:1" x14ac:dyDescent="0.25">
      <c r="A56" s="7" t="s">
        <v>59</v>
      </c>
    </row>
    <row r="57" spans="1:1" x14ac:dyDescent="0.25">
      <c r="A57" s="7" t="s">
        <v>60</v>
      </c>
    </row>
    <row r="58" spans="1:1" x14ac:dyDescent="0.25">
      <c r="A58" s="7" t="s">
        <v>61</v>
      </c>
    </row>
    <row r="59" spans="1:1" x14ac:dyDescent="0.25">
      <c r="A59" s="7" t="s">
        <v>62</v>
      </c>
    </row>
    <row r="60" spans="1:1" x14ac:dyDescent="0.25">
      <c r="A60" s="7" t="s">
        <v>63</v>
      </c>
    </row>
    <row r="61" spans="1:1" x14ac:dyDescent="0.25">
      <c r="A61" s="7" t="s">
        <v>64</v>
      </c>
    </row>
    <row r="62" spans="1:1" x14ac:dyDescent="0.25">
      <c r="A62" s="7" t="s">
        <v>65</v>
      </c>
    </row>
    <row r="63" spans="1:1" x14ac:dyDescent="0.25">
      <c r="A63" s="7" t="s">
        <v>66</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off2d280d04f435e8ad65f64297220d7 xmlns="a48324c4-7d20-48d3-8188-32763737222b">
      <Terms xmlns="http://schemas.microsoft.com/office/infopath/2007/PartnerControls"/>
    </off2d280d04f435e8ad65f64297220d7>
    <PublishingExpirationDate xmlns="http://schemas.microsoft.com/sharepoint/v3" xsi:nil="true"/>
    <TaxCatchAll xmlns="a48324c4-7d20-48d3-8188-32763737222b"/>
    <PublishingStartDate xmlns="http://schemas.microsoft.com/sharepoint/v3" xsi:nil="true"/>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e703b7d8b6284097bcc8d89d108ab72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933F6-D79F-4AC5-BC58-8002654A4A88}"/>
</file>

<file path=customXml/itemProps2.xml><?xml version="1.0" encoding="utf-8"?>
<ds:datastoreItem xmlns:ds="http://schemas.openxmlformats.org/officeDocument/2006/customXml" ds:itemID="{7F4F2A4A-467D-42BE-BAA6-79D71DE6614E}"/>
</file>

<file path=customXml/itemProps3.xml><?xml version="1.0" encoding="utf-8"?>
<ds:datastoreItem xmlns:ds="http://schemas.openxmlformats.org/officeDocument/2006/customXml" ds:itemID="{6A764119-F977-4535-8877-D2A7591A97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Summary</vt:lpstr>
      <vt:lpstr>Detail</vt:lpstr>
      <vt:lpstr>Line Item Justification</vt:lpstr>
      <vt:lpstr>LHJs</vt:lpstr>
      <vt:lpstr>jurisdiction</vt:lpstr>
      <vt:lpstr>jurisdictions</vt:lpstr>
      <vt:lpstr>Detail!Print_Area</vt:lpstr>
      <vt:lpstr>'Line Item Justification'!Print_Area</vt:lpstr>
      <vt:lpstr>Summary!Print_Area</vt:lpstr>
      <vt:lpstr>Detail!Print_Titles</vt:lpstr>
      <vt:lpstr>'Line Item Justification'!Print_Titles</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Assistance Base Award Detail and Summary Budget and Line Item Justification</dc:title>
  <dc:creator>Stockwell, Nicole (CDPH-CID-DCDC-TCB)</dc:creator>
  <cp:lastModifiedBy>Stockwell, Nicole (CDPH-CID-DCDC-TCB)</cp:lastModifiedBy>
  <cp:lastPrinted>2022-02-19T00:51:57Z</cp:lastPrinted>
  <dcterms:created xsi:type="dcterms:W3CDTF">2014-01-30T21:00:37Z</dcterms:created>
  <dcterms:modified xsi:type="dcterms:W3CDTF">2022-02-19T00:52:06Z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
  </property>
  <property fmtid="{D5CDD505-2E9C-101B-9397-08002B2CF9AE}" pid="4" name="CDPH Audience">
    <vt:lpwstr/>
  </property>
  <property fmtid="{D5CDD505-2E9C-101B-9397-08002B2CF9AE}" pid="5" name="Topic">
    <vt:lpwstr/>
  </property>
  <property fmtid="{D5CDD505-2E9C-101B-9397-08002B2CF9AE}" pid="6" name="Program">
    <vt:lpwstr/>
  </property>
</Properties>
</file>