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B0A2B677-B1FC-4EE4-A9BE-A8051C1D9502}"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29" r:id="rId2"/>
    <sheet name="Example calculations" sheetId="27" r:id="rId3"/>
    <sheet name="Example estimated VR" sheetId="28"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7" l="1"/>
  <c r="C4" i="28"/>
  <c r="C6" i="28"/>
  <c r="C5" i="28"/>
  <c r="C3" i="28"/>
  <c r="C8" i="27"/>
  <c r="C5" i="27"/>
  <c r="C7" i="27"/>
  <c r="C6" i="27"/>
  <c r="C4" i="27"/>
</calcChain>
</file>

<file path=xl/sharedStrings.xml><?xml version="1.0" encoding="utf-8"?>
<sst xmlns="http://schemas.openxmlformats.org/spreadsheetml/2006/main" count="106" uniqueCount="72">
  <si>
    <t>Parameter</t>
  </si>
  <si>
    <t>person</t>
  </si>
  <si>
    <t>Category</t>
  </si>
  <si>
    <t>Units</t>
  </si>
  <si>
    <t>Note</t>
  </si>
  <si>
    <t>User input</t>
  </si>
  <si>
    <t>n/a</t>
  </si>
  <si>
    <t xml:space="preserve">Classroom information </t>
  </si>
  <si>
    <t>ppm</t>
  </si>
  <si>
    <t>Measurement time</t>
  </si>
  <si>
    <t>Estimated VR</t>
  </si>
  <si>
    <t>Outdoor airflow rate</t>
  </si>
  <si>
    <t>Outdoor airflow rate per occupant</t>
  </si>
  <si>
    <t>Outdoor airflow rate per floor area</t>
  </si>
  <si>
    <r>
      <t>h</t>
    </r>
    <r>
      <rPr>
        <vertAlign val="superscript"/>
        <sz val="12"/>
        <color theme="1"/>
        <rFont val="Arial"/>
        <family val="2"/>
      </rPr>
      <t>-1</t>
    </r>
    <r>
      <rPr>
        <sz val="12"/>
        <color theme="1"/>
        <rFont val="Arial"/>
        <family val="2"/>
      </rPr>
      <t xml:space="preserve"> (or ACH)</t>
    </r>
  </si>
  <si>
    <t>Calculated value</t>
  </si>
  <si>
    <t>Volume</t>
  </si>
  <si>
    <r>
      <t>T</t>
    </r>
    <r>
      <rPr>
        <vertAlign val="subscript"/>
        <sz val="12"/>
        <color rgb="FF000000"/>
        <rFont val="Arial"/>
        <family val="2"/>
      </rPr>
      <t xml:space="preserve">3 </t>
    </r>
    <r>
      <rPr>
        <sz val="12"/>
        <color rgb="FF000000"/>
        <rFont val="Arial"/>
        <family val="2"/>
      </rPr>
      <t>– T</t>
    </r>
    <r>
      <rPr>
        <vertAlign val="subscript"/>
        <sz val="12"/>
        <color rgb="FF000000"/>
        <rFont val="Arial"/>
        <family val="2"/>
      </rPr>
      <t>2</t>
    </r>
    <r>
      <rPr>
        <sz val="12"/>
        <color rgb="FF000000"/>
        <rFont val="Arial"/>
        <family val="2"/>
      </rPr>
      <t xml:space="preserve"> </t>
    </r>
  </si>
  <si>
    <r>
      <t>T</t>
    </r>
    <r>
      <rPr>
        <vertAlign val="subscript"/>
        <sz val="12"/>
        <rFont val="Arial"/>
        <family val="2"/>
      </rPr>
      <t>1</t>
    </r>
  </si>
  <si>
    <r>
      <t>T</t>
    </r>
    <r>
      <rPr>
        <vertAlign val="subscript"/>
        <sz val="12"/>
        <rFont val="Arial"/>
        <family val="2"/>
      </rPr>
      <t>2</t>
    </r>
  </si>
  <si>
    <r>
      <t>T</t>
    </r>
    <r>
      <rPr>
        <vertAlign val="subscript"/>
        <sz val="12"/>
        <rFont val="Arial"/>
        <family val="2"/>
      </rPr>
      <t>3</t>
    </r>
  </si>
  <si>
    <r>
      <t>T</t>
    </r>
    <r>
      <rPr>
        <vertAlign val="subscript"/>
        <sz val="12"/>
        <rFont val="Arial"/>
        <family val="2"/>
      </rPr>
      <t>4</t>
    </r>
  </si>
  <si>
    <t xml:space="preserve">Inspector's name: </t>
  </si>
  <si>
    <t>Date:</t>
  </si>
  <si>
    <t>Jane Jones</t>
  </si>
  <si>
    <t>Classroom name</t>
  </si>
  <si>
    <t xml:space="preserve">Floor area </t>
  </si>
  <si>
    <t xml:space="preserve">Ceiling height </t>
  </si>
  <si>
    <t>Enter classroom name or number</t>
  </si>
  <si>
    <t xml:space="preserve">Measure and enter floor area </t>
  </si>
  <si>
    <t>Measure and enter average ceiling height</t>
  </si>
  <si>
    <r>
      <t>Enter initial indoor CO</t>
    </r>
    <r>
      <rPr>
        <vertAlign val="subscript"/>
        <sz val="12"/>
        <rFont val="Arial"/>
        <family val="2"/>
      </rPr>
      <t>2</t>
    </r>
    <r>
      <rPr>
        <sz val="12"/>
        <rFont val="Arial"/>
        <family val="2"/>
      </rPr>
      <t xml:space="preserve"> concentration</t>
    </r>
  </si>
  <si>
    <t>h:min</t>
  </si>
  <si>
    <r>
      <t>Enter final indoor CO</t>
    </r>
    <r>
      <rPr>
        <vertAlign val="subscript"/>
        <sz val="12"/>
        <rFont val="Arial"/>
        <family val="2"/>
      </rPr>
      <t>2</t>
    </r>
    <r>
      <rPr>
        <sz val="12"/>
        <rFont val="Arial"/>
        <family val="2"/>
      </rPr>
      <t xml:space="preserve"> concentration</t>
    </r>
  </si>
  <si>
    <r>
      <t>CO</t>
    </r>
    <r>
      <rPr>
        <vertAlign val="subscript"/>
        <sz val="12"/>
        <rFont val="Arial"/>
        <family val="2"/>
      </rPr>
      <t>2</t>
    </r>
    <r>
      <rPr>
        <sz val="12"/>
        <rFont val="Arial"/>
        <family val="2"/>
      </rPr>
      <t xml:space="preserve"> monitor reading</t>
    </r>
  </si>
  <si>
    <r>
      <t>Enter initial outdoor CO</t>
    </r>
    <r>
      <rPr>
        <vertAlign val="subscript"/>
        <sz val="12"/>
        <rFont val="Arial"/>
        <family val="2"/>
      </rPr>
      <t>2</t>
    </r>
    <r>
      <rPr>
        <sz val="12"/>
        <rFont val="Arial"/>
        <family val="2"/>
      </rPr>
      <t xml:space="preserve"> concentration; 
if not measured, assume 400 ppm</t>
    </r>
  </si>
  <si>
    <r>
      <t>Enter final outdoor CO</t>
    </r>
    <r>
      <rPr>
        <vertAlign val="subscript"/>
        <sz val="12"/>
        <rFont val="Arial"/>
        <family val="2"/>
      </rPr>
      <t>2</t>
    </r>
    <r>
      <rPr>
        <sz val="12"/>
        <rFont val="Arial"/>
        <family val="2"/>
      </rPr>
      <t xml:space="preserve"> concentration; 
if not measured, assume 400 ppm</t>
    </r>
  </si>
  <si>
    <t>Number occupants</t>
  </si>
  <si>
    <r>
      <t xml:space="preserve"> Calculated as (Floor area </t>
    </r>
    <r>
      <rPr>
        <sz val="12"/>
        <color theme="1"/>
        <rFont val="Symbol"/>
        <family val="1"/>
        <charset val="2"/>
      </rPr>
      <t>´</t>
    </r>
    <r>
      <rPr>
        <sz val="12"/>
        <color theme="1"/>
        <rFont val="Arial"/>
        <family val="2"/>
      </rPr>
      <t xml:space="preserve"> Ceiling height)</t>
    </r>
  </si>
  <si>
    <r>
      <t>CO</t>
    </r>
    <r>
      <rPr>
        <vertAlign val="subscript"/>
        <sz val="12"/>
        <color theme="1"/>
        <rFont val="Arial"/>
        <family val="2"/>
      </rPr>
      <t>2</t>
    </r>
    <r>
      <rPr>
        <sz val="12"/>
        <color theme="1"/>
        <rFont val="Arial"/>
        <family val="2"/>
      </rPr>
      <t xml:space="preserve"> concentration</t>
    </r>
  </si>
  <si>
    <t>unitless</t>
  </si>
  <si>
    <t>Time used for VR calculation</t>
  </si>
  <si>
    <t>min</t>
  </si>
  <si>
    <t>Ratio of corrected final to initial 
indoor concentration</t>
  </si>
  <si>
    <t>Outdoor air change rate (ACH)</t>
  </si>
  <si>
    <t>ft</t>
  </si>
  <si>
    <r>
      <t>ft</t>
    </r>
    <r>
      <rPr>
        <vertAlign val="superscript"/>
        <sz val="12"/>
        <rFont val="Arial"/>
        <family val="2"/>
      </rPr>
      <t>2</t>
    </r>
  </si>
  <si>
    <r>
      <t>ft</t>
    </r>
    <r>
      <rPr>
        <vertAlign val="superscript"/>
        <sz val="12"/>
        <color theme="1"/>
        <rFont val="Arial"/>
        <family val="2"/>
      </rPr>
      <t>3</t>
    </r>
  </si>
  <si>
    <t>cfm</t>
  </si>
  <si>
    <t>cfm/occupant</t>
  </si>
  <si>
    <r>
      <t>cfm/ft</t>
    </r>
    <r>
      <rPr>
        <vertAlign val="superscript"/>
        <sz val="12"/>
        <color theme="1"/>
        <rFont val="Arial"/>
        <family val="2"/>
      </rPr>
      <t>2</t>
    </r>
  </si>
  <si>
    <r>
      <t>C</t>
    </r>
    <r>
      <rPr>
        <vertAlign val="subscript"/>
        <sz val="12"/>
        <rFont val="Arial"/>
        <family val="2"/>
      </rPr>
      <t>indoor initial</t>
    </r>
  </si>
  <si>
    <r>
      <t>Enter time C</t>
    </r>
    <r>
      <rPr>
        <vertAlign val="subscript"/>
        <sz val="12"/>
        <rFont val="Arial"/>
        <family val="2"/>
      </rPr>
      <t>indoor initial</t>
    </r>
    <r>
      <rPr>
        <sz val="12"/>
        <rFont val="Arial"/>
        <family val="2"/>
      </rPr>
      <t xml:space="preserve"> measured</t>
    </r>
  </si>
  <si>
    <r>
      <t>C</t>
    </r>
    <r>
      <rPr>
        <vertAlign val="subscript"/>
        <sz val="12"/>
        <rFont val="Arial"/>
        <family val="2"/>
      </rPr>
      <t>indoor final</t>
    </r>
  </si>
  <si>
    <r>
      <t>Enter time C</t>
    </r>
    <r>
      <rPr>
        <vertAlign val="subscript"/>
        <sz val="12"/>
        <rFont val="Arial"/>
        <family val="2"/>
      </rPr>
      <t>indoor final</t>
    </r>
    <r>
      <rPr>
        <sz val="12"/>
        <rFont val="Arial"/>
        <family val="2"/>
      </rPr>
      <t xml:space="preserve"> measured</t>
    </r>
  </si>
  <si>
    <r>
      <t>C</t>
    </r>
    <r>
      <rPr>
        <vertAlign val="subscript"/>
        <sz val="12"/>
        <rFont val="Arial"/>
        <family val="2"/>
      </rPr>
      <t>outdoor final</t>
    </r>
  </si>
  <si>
    <r>
      <t>Enter time C</t>
    </r>
    <r>
      <rPr>
        <vertAlign val="subscript"/>
        <sz val="12"/>
        <rFont val="Arial"/>
        <family val="2"/>
      </rPr>
      <t>outdoor final</t>
    </r>
    <r>
      <rPr>
        <sz val="12"/>
        <rFont val="Arial"/>
        <family val="2"/>
      </rPr>
      <t xml:space="preserve"> measured</t>
    </r>
  </si>
  <si>
    <r>
      <t>C</t>
    </r>
    <r>
      <rPr>
        <vertAlign val="subscript"/>
        <sz val="12"/>
        <rFont val="Arial"/>
        <family val="2"/>
      </rPr>
      <t>outdoor initial</t>
    </r>
  </si>
  <si>
    <r>
      <t>Enter time C</t>
    </r>
    <r>
      <rPr>
        <vertAlign val="subscript"/>
        <sz val="12"/>
        <rFont val="Arial"/>
        <family val="2"/>
      </rPr>
      <t>outdoor initial</t>
    </r>
    <r>
      <rPr>
        <sz val="12"/>
        <rFont val="Arial"/>
        <family val="2"/>
      </rPr>
      <t xml:space="preserve"> measured</t>
    </r>
  </si>
  <si>
    <r>
      <t>C</t>
    </r>
    <r>
      <rPr>
        <vertAlign val="subscript"/>
        <sz val="12"/>
        <color rgb="FF000000"/>
        <rFont val="Arial"/>
        <family val="2"/>
      </rPr>
      <t>outdoor average</t>
    </r>
  </si>
  <si>
    <r>
      <t>C</t>
    </r>
    <r>
      <rPr>
        <vertAlign val="subscript"/>
        <sz val="12"/>
        <color rgb="FF000000"/>
        <rFont val="Arial"/>
        <family val="2"/>
      </rPr>
      <t>indoor initial</t>
    </r>
    <r>
      <rPr>
        <sz val="12"/>
        <color rgb="FF000000"/>
        <rFont val="Arial"/>
        <family val="2"/>
      </rPr>
      <t xml:space="preserve"> </t>
    </r>
    <r>
      <rPr>
        <sz val="12"/>
        <color theme="1"/>
        <rFont val="Arial"/>
        <family val="2"/>
      </rPr>
      <t>−</t>
    </r>
    <r>
      <rPr>
        <sz val="12"/>
        <color rgb="FF000000"/>
        <rFont val="Arial"/>
        <family val="2"/>
      </rPr>
      <t xml:space="preserve"> 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</si>
  <si>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</si>
  <si>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r>
      <rPr>
        <sz val="12"/>
        <color rgb="FF000000"/>
        <rFont val="Arial"/>
        <family val="2"/>
      </rPr>
      <t>)/
(C</t>
    </r>
    <r>
      <rPr>
        <vertAlign val="subscript"/>
        <sz val="12"/>
        <color rgb="FF000000"/>
        <rFont val="Arial"/>
        <family val="2"/>
      </rPr>
      <t>indoor initial</t>
    </r>
    <r>
      <rPr>
        <sz val="12"/>
        <color rgb="FF000000"/>
        <rFont val="Arial"/>
        <family val="2"/>
      </rPr>
      <t xml:space="preserve"> − C</t>
    </r>
    <r>
      <rPr>
        <vertAlign val="subscript"/>
        <sz val="12"/>
        <color rgb="FF000000"/>
        <rFont val="Arial"/>
        <family val="2"/>
      </rPr>
      <t>outdoor average</t>
    </r>
    <r>
      <rPr>
        <sz val="12"/>
        <color rgb="FF000000"/>
        <rFont val="Arial"/>
        <family val="2"/>
      </rPr>
      <t>)</t>
    </r>
  </si>
  <si>
    <r>
      <t>Calculated as average of 
C</t>
    </r>
    <r>
      <rPr>
        <vertAlign val="subscript"/>
        <sz val="12"/>
        <color theme="1"/>
        <rFont val="Arial"/>
        <family val="2"/>
      </rPr>
      <t>outdoor initial</t>
    </r>
    <r>
      <rPr>
        <sz val="12"/>
        <color theme="1"/>
        <rFont val="Arial"/>
        <family val="2"/>
      </rPr>
      <t xml:space="preserve"> and C</t>
    </r>
    <r>
      <rPr>
        <vertAlign val="subscript"/>
        <sz val="12"/>
        <color theme="1"/>
        <rFont val="Arial"/>
        <family val="2"/>
      </rPr>
      <t>outdoor final</t>
    </r>
  </si>
  <si>
    <t>Initial indoor concentration 
after background subtraction</t>
  </si>
  <si>
    <t>Final indoor concentration 
after background subtraction</t>
  </si>
  <si>
    <t>Enter expected maximum number of occupants</t>
  </si>
  <si>
    <r>
      <t>Classroom CO</t>
    </r>
    <r>
      <rPr>
        <vertAlign val="subscript"/>
        <sz val="20"/>
        <color theme="1"/>
        <rFont val="Arial"/>
        <family val="2"/>
      </rPr>
      <t>2</t>
    </r>
    <r>
      <rPr>
        <sz val="20"/>
        <color theme="1"/>
        <rFont val="Arial"/>
        <family val="2"/>
      </rPr>
      <t xml:space="preserve"> Decay Measurement and 
Ventilation Rate Calculation Datasheet 
(using English units) </t>
    </r>
  </si>
  <si>
    <r>
      <t>Disclaimer: This spreadsheet is for illustrative purposes only based on the inputs that a user enters in the tab of "Example datasheet". It demonstrates how to estimate outdoor air ventilation rates (VRs) based on classroom CO</t>
    </r>
    <r>
      <rPr>
        <vertAlign val="subscript"/>
        <sz val="12"/>
        <color theme="1"/>
        <rFont val="Arial"/>
        <family val="2"/>
      </rPr>
      <t>2</t>
    </r>
    <r>
      <rPr>
        <sz val="12"/>
        <color theme="1"/>
        <rFont val="Arial"/>
        <family val="2"/>
      </rPr>
      <t xml:space="preserve"> decay measurement. For details of how to conduct a CO</t>
    </r>
    <r>
      <rPr>
        <vertAlign val="subscript"/>
        <sz val="12"/>
        <color theme="1"/>
        <rFont val="Arial"/>
        <family val="2"/>
      </rPr>
      <t>2</t>
    </r>
    <r>
      <rPr>
        <sz val="12"/>
        <color theme="1"/>
        <rFont val="Arial"/>
        <family val="2"/>
      </rPr>
      <t xml:space="preserve"> decay test, see Appendix E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</si>
  <si>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Information to be entered by field inspector (or user): Enter (or overwrite) the values in the "User Input" column and in cells B2 and D2 to calculate your VR</t>
  </si>
  <si>
    <t>Calculated Values based on Example Datasheet</t>
  </si>
  <si>
    <t>Estimated VR: Model Outputs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</si>
</sst>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21"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vertAlign val="superscript"/>
      <sz val="12"/>
      <color theme="1"/>
      <name val="Arial"/>
      <family val="2"/>
    </font>
    <font>
      <sz val="12"/>
      <color theme="1"/>
      <name val="Calibri"/>
      <family val="2"/>
      <scheme val="minor"/>
    </font>
    <font>
      <sz val="12"/>
      <color rgb="FF000000"/>
      <name val="Arial"/>
      <family val="2"/>
    </font>
    <font>
      <vertAlign val="subscript"/>
      <sz val="12"/>
      <color rgb="FF000000"/>
      <name val="Arial"/>
      <family val="2"/>
    </font>
    <font>
      <vertAlign val="subscript"/>
      <sz val="12"/>
      <color theme="1"/>
      <name val="Arial"/>
      <family val="2"/>
    </font>
    <font>
      <vertAlign val="subscript"/>
      <sz val="20"/>
      <color theme="1"/>
      <name val="Arial"/>
      <family val="2"/>
    </font>
    <font>
      <sz val="12"/>
      <color theme="1"/>
      <name val="Symbol"/>
      <family val="1"/>
      <charset val="2"/>
    </font>
    <font>
      <vertAlign val="superscript"/>
      <sz val="12"/>
      <name val="Arial"/>
      <family val="2"/>
    </font>
    <font>
      <vertAlign val="subscript"/>
      <sz val="12"/>
      <name val="Arial"/>
      <family val="2"/>
    </font>
    <font>
      <i/>
      <sz val="12"/>
      <color theme="1"/>
      <name val="Arial"/>
      <family val="2"/>
    </font>
    <font>
      <sz val="11"/>
      <color theme="1"/>
      <name val="Arial"/>
      <family val="2"/>
    </font>
    <font>
      <b/>
      <sz val="12"/>
      <color theme="0"/>
      <name val="Arial"/>
      <family val="2"/>
    </font>
    <font>
      <sz val="12"/>
      <name val="Calibri"/>
      <family val="2"/>
      <scheme val="minor"/>
    </font>
    <font>
      <b/>
      <sz val="14"/>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s>
  <cellStyleXfs count="2">
    <xf numFmtId="0" fontId="0" fillId="0" borderId="0"/>
    <xf numFmtId="0" fontId="1" fillId="0" borderId="0"/>
  </cellStyleXfs>
  <cellXfs count="61">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8" fillId="0" borderId="0" xfId="0" applyFont="1"/>
    <xf numFmtId="0" fontId="2" fillId="0" borderId="0" xfId="0" applyFont="1" applyAlignment="1">
      <alignment wrapText="1"/>
    </xf>
    <xf numFmtId="0" fontId="2" fillId="0" borderId="0" xfId="1" applyFont="1" applyFill="1" applyAlignment="1">
      <alignment wrapText="1"/>
    </xf>
    <xf numFmtId="0" fontId="3" fillId="0" borderId="0" xfId="0" applyFont="1" applyAlignment="1">
      <alignment vertical="center" wrapText="1"/>
    </xf>
    <xf numFmtId="0" fontId="2" fillId="0" borderId="0" xfId="1" applyFont="1" applyFill="1" applyAlignment="1">
      <alignment vertical="center" wrapText="1"/>
    </xf>
    <xf numFmtId="0" fontId="5" fillId="0" borderId="0" xfId="0" applyFont="1" applyAlignment="1">
      <alignment vertical="center"/>
    </xf>
    <xf numFmtId="0" fontId="4" fillId="0" borderId="0" xfId="0" applyFont="1" applyAlignment="1">
      <alignment vertical="center"/>
    </xf>
    <xf numFmtId="0" fontId="17" fillId="0" borderId="0" xfId="0" applyFont="1"/>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9" fillId="2" borderId="8" xfId="0" applyFont="1" applyFill="1" applyBorder="1" applyAlignment="1">
      <alignment horizontal="center" vertical="center"/>
    </xf>
    <xf numFmtId="1" fontId="5" fillId="2"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2" fontId="4" fillId="2" borderId="1" xfId="0" applyNumberFormat="1" applyFont="1" applyFill="1" applyBorder="1" applyAlignment="1">
      <alignment horizontal="center" vertical="center"/>
    </xf>
    <xf numFmtId="164" fontId="8" fillId="0" borderId="0" xfId="0" applyNumberFormat="1" applyFont="1"/>
    <xf numFmtId="164" fontId="19" fillId="0" borderId="0" xfId="0" applyNumberFormat="1" applyFont="1"/>
    <xf numFmtId="0" fontId="8" fillId="0" borderId="0" xfId="0" applyFont="1" applyAlignment="1">
      <alignment wrapText="1"/>
    </xf>
    <xf numFmtId="0" fontId="19" fillId="0" borderId="0" xfId="0" applyFont="1"/>
    <xf numFmtId="0" fontId="2" fillId="0" borderId="0" xfId="0" applyFont="1"/>
    <xf numFmtId="0" fontId="2" fillId="0" borderId="0" xfId="0" applyFont="1" applyBorder="1"/>
    <xf numFmtId="2" fontId="2" fillId="0" borderId="0" xfId="0" applyNumberFormat="1" applyFont="1"/>
    <xf numFmtId="11" fontId="2" fillId="0" borderId="0" xfId="0" applyNumberFormat="1" applyFont="1"/>
    <xf numFmtId="0" fontId="2" fillId="0" borderId="0" xfId="0" applyFont="1" applyFill="1"/>
    <xf numFmtId="164" fontId="5" fillId="2" borderId="1" xfId="0" applyNumberFormat="1" applyFont="1" applyFill="1" applyBorder="1" applyAlignment="1" applyProtection="1">
      <alignment horizontal="center" vertical="center" wrapText="1"/>
      <protection locked="0"/>
    </xf>
    <xf numFmtId="2" fontId="5" fillId="2" borderId="8"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20" fillId="2" borderId="14" xfId="0" applyFont="1" applyFill="1" applyBorder="1" applyAlignment="1" applyProtection="1">
      <alignment horizontal="center" vertical="center" wrapText="1"/>
      <protection locked="0"/>
    </xf>
    <xf numFmtId="1" fontId="20" fillId="2" borderId="15" xfId="0" applyNumberFormat="1"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2" borderId="15" xfId="0" applyFont="1" applyFill="1" applyBorder="1" applyAlignment="1">
      <alignment horizontal="center" vertical="center"/>
    </xf>
    <xf numFmtId="165" fontId="20" fillId="2" borderId="15" xfId="0" applyNumberFormat="1" applyFont="1" applyFill="1" applyBorder="1" applyAlignment="1">
      <alignment horizontal="center" vertical="center"/>
    </xf>
    <xf numFmtId="165" fontId="20" fillId="2" borderId="16" xfId="0" applyNumberFormat="1" applyFont="1" applyFill="1" applyBorder="1" applyAlignment="1">
      <alignment horizontal="center" vertical="center"/>
    </xf>
    <xf numFmtId="14" fontId="20" fillId="0" borderId="13" xfId="0" applyNumberFormat="1" applyFont="1" applyBorder="1" applyAlignment="1">
      <alignment horizontal="center" vertical="center"/>
    </xf>
  </cellXfs>
  <cellStyles count="2">
    <cellStyle name="Normal" xfId="0" builtinId="0"/>
    <cellStyle name="Normal_Sheet1" xfId="1" xr:uid="{00000000-0005-0000-0000-000002000000}"/>
  </cellStyles>
  <dxfs count="29">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2"/>
        <color auto="1"/>
        <name val="Arial"/>
        <family val="2"/>
        <scheme val="none"/>
      </font>
      <fill>
        <patternFill>
          <fgColor indexed="64"/>
          <bgColor theme="0"/>
        </patternFill>
      </fill>
    </dxf>
    <dxf>
      <font>
        <b val="0"/>
        <i val="0"/>
        <strike val="0"/>
        <condense val="0"/>
        <extend val="0"/>
        <outline val="0"/>
        <shadow val="0"/>
        <u val="none"/>
        <vertAlign val="baseline"/>
        <sz val="12"/>
        <color rgb="FF000000"/>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family val="2"/>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ck">
          <color auto="1"/>
        </left>
        <right style="thin">
          <color auto="1"/>
        </right>
        <top style="thin">
          <color auto="1"/>
        </top>
        <bottom style="thin">
          <color auto="1"/>
        </bottom>
      </border>
    </dxf>
    <dxf>
      <font>
        <strike val="0"/>
        <outline val="0"/>
        <shadow val="0"/>
        <u val="none"/>
        <vertAlign val="baseline"/>
        <sz val="14"/>
        <color auto="1"/>
        <name val="Arial"/>
        <family val="2"/>
        <scheme val="none"/>
      </font>
      <fill>
        <patternFill>
          <fgColor indexed="64"/>
          <bgColor theme="0"/>
        </patternFill>
      </fill>
      <border diagonalUp="0" diagonalDown="0">
        <left style="thick">
          <color auto="1"/>
        </left>
        <right style="thick">
          <color auto="1"/>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ck">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color auto="1"/>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7E2B3A-251E-476D-8DE0-C0760C97D229}" name="Table22" displayName="Table22" ref="A3:E15" totalsRowShown="0" headerRowDxfId="28" dataDxfId="26" headerRowBorderDxfId="27" tableBorderDxfId="25" totalsRowBorderDxfId="24">
  <tableColumns count="5">
    <tableColumn id="1" xr3:uid="{334E3BD9-62DE-4B03-929E-5FCC46187EC2}" name="Category" dataDxfId="23"/>
    <tableColumn id="2" xr3:uid="{226767AB-3AA9-45EF-B5FD-97A79683126E}" name="Parameter" dataDxfId="22"/>
    <tableColumn id="3" xr3:uid="{F0A5C668-D172-486B-B5DE-866BBE402B4E}" name="User input" dataDxfId="21"/>
    <tableColumn id="4" xr3:uid="{120A550B-AED4-41F4-911D-727A3DE26C4A}" name="Units" dataDxfId="20"/>
    <tableColumn id="5" xr3:uid="{9DE3FC0D-80F3-44AF-A348-DDDE173EBABA}" name="Note" dataDxfId="19"/>
  </tableColumns>
  <tableStyleInfo name="TableStyleLight1" showFirstColumn="0" showLastColumn="0" showRowStripes="1" showColumnStripes="0"/>
  <extLst>
    <ext xmlns:x14="http://schemas.microsoft.com/office/spreadsheetml/2009/9/main" uri="{504A1905-F514-4f6f-8877-14C23A59335A}">
      <x14:table altText="Example datasheet of information to be entered by field inspector" altTextSummary="Example information about classroom and monitoring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8F1F1D-F6E7-4FAE-AC31-19427CAAC5E0}" name="Table4" displayName="Table4" ref="A2:E8" totalsRowShown="0" headerRowDxfId="18" dataDxfId="16" headerRowBorderDxfId="17" tableBorderDxfId="15" totalsRowBorderDxfId="14">
  <tableColumns count="5">
    <tableColumn id="1" xr3:uid="{26367145-66E2-4963-881A-D7B94FEE6F08}" name="Category" dataDxfId="13"/>
    <tableColumn id="2" xr3:uid="{29E8D573-4753-4DCC-910D-6EE914984C36}" name="Parameter" dataDxfId="12"/>
    <tableColumn id="3" xr3:uid="{0CD9BC6E-7947-4DF1-B090-F20C5CFBEBB5}" name="Calculated value" dataDxfId="11"/>
    <tableColumn id="4" xr3:uid="{54986217-0764-4EAC-A7AD-BB6E4FE06D52}" name="Units" dataDxfId="10"/>
    <tableColumn id="5" xr3:uid="{35D46B8E-C1F3-4CDD-A3C2-5BA1AC1B2C0A}" name="Note" dataDxfId="9"/>
  </tableColumns>
  <tableStyleInfo name="TableStyleLight1" showFirstColumn="0" showLastColumn="0" showRowStripes="1" showColumnStripes="0"/>
  <extLst>
    <ext xmlns:x14="http://schemas.microsoft.com/office/spreadsheetml/2009/9/main" uri="{504A1905-F514-4f6f-8877-14C23A59335A}">
      <x14:table altText="Example calculations based on example datasheet" altTextSummary="Example calculations based on information entered on example data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28CA48-C00C-41CD-90C3-7B782F17E24C}" name="Table5" displayName="Table5" ref="A2:D6" totalsRowShown="0" headerRowDxfId="8" dataDxfId="6" headerRowBorderDxfId="7" tableBorderDxfId="5" totalsRowBorderDxfId="4">
  <tableColumns count="4">
    <tableColumn id="1" xr3:uid="{C905257E-4479-496E-93D3-9AE3350F01EE}" name="Category" dataDxfId="3"/>
    <tableColumn id="2" xr3:uid="{4009ED0F-5509-4894-BF17-441EEA6395C1}" name="Parameter" dataDxfId="2"/>
    <tableColumn id="3" xr3:uid="{3D6C7CF1-8FFB-4CCF-88AE-C0DAA60CC098}" name="Calculated value" dataDxfId="1"/>
    <tableColumn id="4" xr3:uid="{207D5153-6B62-4277-B0DD-D26DC7006EC7}" name="Units" dataDxfId="0"/>
  </tableColumns>
  <tableStyleInfo name="TableStyleLight1" showFirstColumn="0" showLastColumn="0" showRowStripes="1" showColumnStripes="0"/>
  <extLst>
    <ext xmlns:x14="http://schemas.microsoft.com/office/spreadsheetml/2009/9/main" uri="{504A1905-F514-4f6f-8877-14C23A59335A}">
      <x14:table altText="Estimated Ventilation Rate" altTextSummary="Example estimated ventilation r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heetViews>
  <sheetFormatPr defaultColWidth="8.88671875" defaultRowHeight="14.4" x14ac:dyDescent="0.3"/>
  <cols>
    <col min="1" max="1" width="77.109375" customWidth="1"/>
  </cols>
  <sheetData>
    <row r="1" spans="1:15" ht="78.599999999999994" x14ac:dyDescent="0.3">
      <c r="A1" s="7" t="s">
        <v>67</v>
      </c>
      <c r="B1" s="2"/>
      <c r="C1" s="1"/>
      <c r="D1" s="1"/>
      <c r="E1" s="1"/>
      <c r="F1" s="1"/>
      <c r="G1" s="1"/>
      <c r="H1" s="1"/>
      <c r="I1" s="1"/>
      <c r="J1" s="1"/>
      <c r="K1" s="1"/>
      <c r="L1" s="1"/>
    </row>
    <row r="2" spans="1:15" s="42" customFormat="1" ht="121.65" customHeight="1" x14ac:dyDescent="0.25">
      <c r="A2" s="8" t="s">
        <v>68</v>
      </c>
      <c r="B2" s="6"/>
      <c r="C2" s="6"/>
      <c r="D2" s="6"/>
      <c r="E2" s="6"/>
      <c r="F2" s="6"/>
      <c r="G2" s="6"/>
      <c r="H2" s="6"/>
      <c r="I2" s="6"/>
      <c r="J2" s="6"/>
      <c r="K2" s="6"/>
      <c r="L2" s="6"/>
      <c r="M2" s="46"/>
      <c r="N2" s="46"/>
      <c r="O2" s="46"/>
    </row>
    <row r="3" spans="1:15" ht="15.6" x14ac:dyDescent="0.3">
      <c r="A3" s="5"/>
    </row>
    <row r="7" spans="1:15" x14ac:dyDescent="0.3">
      <c r="C7" s="11"/>
    </row>
  </sheetData>
  <sheetProtection algorithmName="SHA-512" hashValue="daAXjqb5TNvHimHmXvqHBrOS/TANdNs2wBH4dgAKUPcYtfYLn9C4n6XUlNe8oE3RISaTU8Nc+j8rI8YBWwDuow==" saltValue="LzmA4qzoM9EYQj+hLSndbQ=="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CE2F-83F6-4324-AED2-C18EDA74AB6C}">
  <dimension ref="A1:E18"/>
  <sheetViews>
    <sheetView zoomScaleNormal="100" zoomScaleSheetLayoutView="100" workbookViewId="0">
      <pane xSplit="1" ySplit="3" topLeftCell="B4" activePane="bottomRight" state="frozen"/>
      <selection pane="topRight" activeCell="B1" sqref="B1"/>
      <selection pane="bottomLeft" activeCell="A4" sqref="A4"/>
      <selection pane="bottomRight" activeCell="I4" sqref="I4"/>
    </sheetView>
  </sheetViews>
  <sheetFormatPr defaultColWidth="8.6640625" defaultRowHeight="15" x14ac:dyDescent="0.25"/>
  <cols>
    <col min="1" max="1" width="25.5546875" style="42" customWidth="1"/>
    <col min="2" max="2" width="23.5546875" style="42" customWidth="1"/>
    <col min="3" max="3" width="15" style="42" customWidth="1"/>
    <col min="4" max="4" width="16" style="42" customWidth="1"/>
    <col min="5" max="5" width="41.5546875" style="42" customWidth="1"/>
    <col min="6" max="16384" width="8.6640625" style="42"/>
  </cols>
  <sheetData>
    <row r="1" spans="1:5" ht="25.35" customHeight="1" thickBot="1" x14ac:dyDescent="0.3">
      <c r="A1" s="9" t="s">
        <v>69</v>
      </c>
      <c r="B1" s="10"/>
      <c r="C1" s="10"/>
      <c r="D1" s="3"/>
      <c r="E1" s="3"/>
    </row>
    <row r="2" spans="1:5" s="43" customFormat="1" ht="25.35" customHeight="1" thickTop="1" thickBot="1" x14ac:dyDescent="0.3">
      <c r="A2" s="35" t="s">
        <v>22</v>
      </c>
      <c r="B2" s="60" t="s">
        <v>24</v>
      </c>
      <c r="C2" s="35" t="s">
        <v>23</v>
      </c>
      <c r="D2" s="60">
        <v>44217</v>
      </c>
      <c r="E2" s="36"/>
    </row>
    <row r="3" spans="1:5" ht="25.35" customHeight="1" thickTop="1" thickBot="1" x14ac:dyDescent="0.3">
      <c r="A3" s="19" t="s">
        <v>2</v>
      </c>
      <c r="B3" s="50" t="s">
        <v>0</v>
      </c>
      <c r="C3" s="50" t="s">
        <v>5</v>
      </c>
      <c r="D3" s="20" t="s">
        <v>3</v>
      </c>
      <c r="E3" s="51" t="s">
        <v>4</v>
      </c>
    </row>
    <row r="4" spans="1:5" ht="25.35" customHeight="1" thickTop="1" x14ac:dyDescent="0.25">
      <c r="A4" s="49" t="s">
        <v>7</v>
      </c>
      <c r="B4" s="14" t="s">
        <v>25</v>
      </c>
      <c r="C4" s="54">
        <v>101</v>
      </c>
      <c r="D4" s="49" t="s">
        <v>6</v>
      </c>
      <c r="E4" s="14" t="s">
        <v>28</v>
      </c>
    </row>
    <row r="5" spans="1:5" ht="25.35" customHeight="1" x14ac:dyDescent="0.25">
      <c r="A5" s="12" t="s">
        <v>7</v>
      </c>
      <c r="B5" s="53" t="s">
        <v>26</v>
      </c>
      <c r="C5" s="55">
        <v>960</v>
      </c>
      <c r="D5" s="12" t="s">
        <v>46</v>
      </c>
      <c r="E5" s="52" t="s">
        <v>29</v>
      </c>
    </row>
    <row r="6" spans="1:5" ht="25.35" customHeight="1" x14ac:dyDescent="0.25">
      <c r="A6" s="12" t="s">
        <v>7</v>
      </c>
      <c r="B6" s="16" t="s">
        <v>27</v>
      </c>
      <c r="C6" s="55">
        <v>9</v>
      </c>
      <c r="D6" s="12" t="s">
        <v>45</v>
      </c>
      <c r="E6" s="14" t="s">
        <v>30</v>
      </c>
    </row>
    <row r="7" spans="1:5" ht="36.75" customHeight="1" x14ac:dyDescent="0.25">
      <c r="A7" s="12" t="s">
        <v>7</v>
      </c>
      <c r="B7" s="16" t="s">
        <v>37</v>
      </c>
      <c r="C7" s="56">
        <v>27</v>
      </c>
      <c r="D7" s="12" t="s">
        <v>1</v>
      </c>
      <c r="E7" s="14" t="s">
        <v>66</v>
      </c>
    </row>
    <row r="8" spans="1:5" ht="36.75" customHeight="1" x14ac:dyDescent="0.25">
      <c r="A8" s="15" t="s">
        <v>34</v>
      </c>
      <c r="B8" s="16" t="s">
        <v>57</v>
      </c>
      <c r="C8" s="57">
        <v>433</v>
      </c>
      <c r="D8" s="12" t="s">
        <v>8</v>
      </c>
      <c r="E8" s="14" t="s">
        <v>35</v>
      </c>
    </row>
    <row r="9" spans="1:5" ht="25.35" customHeight="1" x14ac:dyDescent="0.25">
      <c r="A9" s="15" t="s">
        <v>9</v>
      </c>
      <c r="B9" s="16" t="s">
        <v>18</v>
      </c>
      <c r="C9" s="58">
        <v>0.42638888888888887</v>
      </c>
      <c r="D9" s="12" t="s">
        <v>32</v>
      </c>
      <c r="E9" s="16" t="s">
        <v>58</v>
      </c>
    </row>
    <row r="10" spans="1:5" ht="25.35" customHeight="1" x14ac:dyDescent="0.25">
      <c r="A10" s="15" t="s">
        <v>34</v>
      </c>
      <c r="B10" s="16" t="s">
        <v>51</v>
      </c>
      <c r="C10" s="57">
        <v>1063</v>
      </c>
      <c r="D10" s="12" t="s">
        <v>8</v>
      </c>
      <c r="E10" s="16" t="s">
        <v>31</v>
      </c>
    </row>
    <row r="11" spans="1:5" ht="25.35" customHeight="1" x14ac:dyDescent="0.25">
      <c r="A11" s="15" t="s">
        <v>9</v>
      </c>
      <c r="B11" s="16" t="s">
        <v>19</v>
      </c>
      <c r="C11" s="58">
        <v>0.44236111111111115</v>
      </c>
      <c r="D11" s="12" t="s">
        <v>32</v>
      </c>
      <c r="E11" s="16" t="s">
        <v>52</v>
      </c>
    </row>
    <row r="12" spans="1:5" ht="25.35" customHeight="1" x14ac:dyDescent="0.25">
      <c r="A12" s="15" t="s">
        <v>34</v>
      </c>
      <c r="B12" s="16" t="s">
        <v>53</v>
      </c>
      <c r="C12" s="57">
        <v>546</v>
      </c>
      <c r="D12" s="12" t="s">
        <v>8</v>
      </c>
      <c r="E12" s="16" t="s">
        <v>33</v>
      </c>
    </row>
    <row r="13" spans="1:5" ht="25.35" customHeight="1" x14ac:dyDescent="0.25">
      <c r="A13" s="15" t="s">
        <v>9</v>
      </c>
      <c r="B13" s="16" t="s">
        <v>20</v>
      </c>
      <c r="C13" s="58">
        <v>0.46319444444444446</v>
      </c>
      <c r="D13" s="12" t="s">
        <v>32</v>
      </c>
      <c r="E13" s="16" t="s">
        <v>54</v>
      </c>
    </row>
    <row r="14" spans="1:5" ht="36.75" customHeight="1" x14ac:dyDescent="0.25">
      <c r="A14" s="15" t="s">
        <v>34</v>
      </c>
      <c r="B14" s="16" t="s">
        <v>55</v>
      </c>
      <c r="C14" s="57">
        <v>449</v>
      </c>
      <c r="D14" s="12" t="s">
        <v>8</v>
      </c>
      <c r="E14" s="14" t="s">
        <v>36</v>
      </c>
    </row>
    <row r="15" spans="1:5" ht="25.35" customHeight="1" thickBot="1" x14ac:dyDescent="0.3">
      <c r="A15" s="17" t="s">
        <v>9</v>
      </c>
      <c r="B15" s="18" t="s">
        <v>21</v>
      </c>
      <c r="C15" s="59">
        <v>0.47430555555555554</v>
      </c>
      <c r="D15" s="12" t="s">
        <v>32</v>
      </c>
      <c r="E15" s="18" t="s">
        <v>56</v>
      </c>
    </row>
    <row r="16" spans="1:5" ht="15.6" thickTop="1" x14ac:dyDescent="0.25">
      <c r="C16" s="43"/>
    </row>
    <row r="17" spans="3:3" x14ac:dyDescent="0.25">
      <c r="C17" s="44"/>
    </row>
    <row r="18" spans="3:3" x14ac:dyDescent="0.25">
      <c r="C18" s="45"/>
    </row>
  </sheetData>
  <pageMargins left="0.7" right="0.7" top="0.75" bottom="0.75" header="0.3" footer="0.3"/>
  <pageSetup scale="7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CD0B-DF69-4693-A1E6-D4B9FCC45CA4}">
  <dimension ref="A1:E10"/>
  <sheetViews>
    <sheetView zoomScaleNormal="100" zoomScaleSheetLayoutView="100" workbookViewId="0">
      <selection activeCell="H10" sqref="H10"/>
    </sheetView>
  </sheetViews>
  <sheetFormatPr defaultColWidth="8.6640625" defaultRowHeight="15.6" x14ac:dyDescent="0.3"/>
  <cols>
    <col min="1" max="1" width="25.5546875" style="4" customWidth="1"/>
    <col min="2" max="2" width="28.5546875" style="4" customWidth="1"/>
    <col min="3" max="3" width="13.88671875" style="41" customWidth="1"/>
    <col min="4" max="4" width="11.109375" style="4" customWidth="1"/>
    <col min="5" max="5" width="44.88671875" style="40" customWidth="1"/>
    <col min="6" max="16384" width="8.6640625" style="4"/>
  </cols>
  <sheetData>
    <row r="1" spans="1:5" ht="25.35" customHeight="1" x14ac:dyDescent="0.3">
      <c r="A1" s="10" t="s">
        <v>70</v>
      </c>
      <c r="B1" s="10"/>
      <c r="C1" s="9"/>
      <c r="D1" s="3"/>
      <c r="E1" s="3"/>
    </row>
    <row r="2" spans="1:5" ht="36.75" customHeight="1" x14ac:dyDescent="0.3">
      <c r="A2" s="19" t="s">
        <v>2</v>
      </c>
      <c r="B2" s="20" t="s">
        <v>0</v>
      </c>
      <c r="C2" s="20" t="s">
        <v>15</v>
      </c>
      <c r="D2" s="20" t="s">
        <v>3</v>
      </c>
      <c r="E2" s="21" t="s">
        <v>4</v>
      </c>
    </row>
    <row r="3" spans="1:5" ht="25.35" customHeight="1" x14ac:dyDescent="0.3">
      <c r="A3" s="22" t="s">
        <v>7</v>
      </c>
      <c r="B3" s="13" t="s">
        <v>16</v>
      </c>
      <c r="C3" s="23">
        <f>('Example datasheet'!C5)*('Example datasheet'!C6)</f>
        <v>8640</v>
      </c>
      <c r="D3" s="24" t="s">
        <v>47</v>
      </c>
      <c r="E3" s="25" t="s">
        <v>38</v>
      </c>
    </row>
    <row r="4" spans="1:5" ht="36.75" customHeight="1" x14ac:dyDescent="0.3">
      <c r="A4" s="26" t="s">
        <v>39</v>
      </c>
      <c r="B4" s="27" t="s">
        <v>59</v>
      </c>
      <c r="C4" s="23">
        <f>AVERAGE('Example datasheet'!C8,'Example datasheet'!C14)</f>
        <v>441</v>
      </c>
      <c r="D4" s="24" t="s">
        <v>8</v>
      </c>
      <c r="E4" s="25" t="s">
        <v>63</v>
      </c>
    </row>
    <row r="5" spans="1:5" ht="36.75" customHeight="1" x14ac:dyDescent="0.3">
      <c r="A5" s="26" t="s">
        <v>39</v>
      </c>
      <c r="B5" s="27" t="s">
        <v>60</v>
      </c>
      <c r="C5" s="23">
        <f>('Example datasheet'!C10)-('Example calculations'!C4)</f>
        <v>622</v>
      </c>
      <c r="D5" s="24" t="s">
        <v>8</v>
      </c>
      <c r="E5" s="25" t="s">
        <v>64</v>
      </c>
    </row>
    <row r="6" spans="1:5" ht="36.75" customHeight="1" x14ac:dyDescent="0.3">
      <c r="A6" s="26" t="s">
        <v>39</v>
      </c>
      <c r="B6" s="27" t="s">
        <v>61</v>
      </c>
      <c r="C6" s="23">
        <f>('Example datasheet'!C12)-('Example calculations'!C4)</f>
        <v>105</v>
      </c>
      <c r="D6" s="24" t="s">
        <v>8</v>
      </c>
      <c r="E6" s="25" t="s">
        <v>65</v>
      </c>
    </row>
    <row r="7" spans="1:5" ht="36.75" customHeight="1" x14ac:dyDescent="0.3">
      <c r="A7" s="26" t="s">
        <v>39</v>
      </c>
      <c r="B7" s="28" t="s">
        <v>62</v>
      </c>
      <c r="C7" s="37">
        <f>C6/C5</f>
        <v>0.16881028938906753</v>
      </c>
      <c r="D7" s="24" t="s">
        <v>40</v>
      </c>
      <c r="E7" s="25" t="s">
        <v>43</v>
      </c>
    </row>
    <row r="8" spans="1:5" ht="25.35" customHeight="1" x14ac:dyDescent="0.3">
      <c r="A8" s="29" t="s">
        <v>9</v>
      </c>
      <c r="B8" s="30" t="s">
        <v>17</v>
      </c>
      <c r="C8" s="31">
        <f>('Example datasheet'!C13-'Example datasheet'!C11)*60*24</f>
        <v>29.999999999999972</v>
      </c>
      <c r="D8" s="32" t="s">
        <v>42</v>
      </c>
      <c r="E8" s="33" t="s">
        <v>41</v>
      </c>
    </row>
    <row r="10" spans="1:5" x14ac:dyDescent="0.3">
      <c r="B10" s="38"/>
      <c r="C10" s="39"/>
    </row>
  </sheetData>
  <sheetProtection algorithmName="SHA-512" hashValue="WSK/lrzK3SFziscpUWNaP46zMyESqg25WOrMgFx6ESF4Ln54khUkNNo3OQArHKTAS5FJz2ovIeFUzNaAXa+gTg==" saltValue="4SsQ2i8DWkEapToCGhRIqw==" spinCount="100000" sheet="1" objects="1" scenarios="1"/>
  <pageMargins left="0.7" right="0.7" top="0.75" bottom="0.75" header="0.3" footer="0.3"/>
  <pageSetup scale="7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E45F-06B6-4CB1-87E7-8E2AEBD63C60}">
  <dimension ref="A1:D6"/>
  <sheetViews>
    <sheetView zoomScaleNormal="100" workbookViewId="0">
      <selection activeCell="G11" sqref="G11"/>
    </sheetView>
  </sheetViews>
  <sheetFormatPr defaultColWidth="8.6640625" defaultRowHeight="15" x14ac:dyDescent="0.25"/>
  <cols>
    <col min="1" max="1" width="25.5546875" style="42" customWidth="1"/>
    <col min="2" max="2" width="35.5546875" style="42" customWidth="1"/>
    <col min="3" max="3" width="13.88671875" style="42" customWidth="1"/>
    <col min="4" max="4" width="14.5546875" style="42" customWidth="1"/>
    <col min="5" max="16384" width="8.6640625" style="42"/>
  </cols>
  <sheetData>
    <row r="1" spans="1:4" ht="25.35" customHeight="1" x14ac:dyDescent="0.25">
      <c r="A1" s="9" t="s">
        <v>71</v>
      </c>
      <c r="B1" s="10"/>
      <c r="C1" s="10"/>
      <c r="D1" s="3"/>
    </row>
    <row r="2" spans="1:4" ht="36.75" customHeight="1" x14ac:dyDescent="0.25">
      <c r="A2" s="19" t="s">
        <v>2</v>
      </c>
      <c r="B2" s="20" t="s">
        <v>0</v>
      </c>
      <c r="C2" s="20" t="s">
        <v>15</v>
      </c>
      <c r="D2" s="21" t="s">
        <v>3</v>
      </c>
    </row>
    <row r="3" spans="1:4" ht="25.35" customHeight="1" x14ac:dyDescent="0.25">
      <c r="A3" s="22" t="s">
        <v>10</v>
      </c>
      <c r="B3" s="13" t="s">
        <v>44</v>
      </c>
      <c r="C3" s="47">
        <f>-LN('Example calculations'!C7)/('Example calculations'!C8/60)</f>
        <v>3.5579594851633156</v>
      </c>
      <c r="D3" s="25" t="s">
        <v>14</v>
      </c>
    </row>
    <row r="4" spans="1:4" ht="25.35" customHeight="1" x14ac:dyDescent="0.25">
      <c r="A4" s="22" t="s">
        <v>10</v>
      </c>
      <c r="B4" s="27" t="s">
        <v>11</v>
      </c>
      <c r="C4" s="23">
        <f>(C3)*('Example calculations'!C3/60)</f>
        <v>512.3461658635174</v>
      </c>
      <c r="D4" s="25" t="s">
        <v>48</v>
      </c>
    </row>
    <row r="5" spans="1:4" ht="25.35" customHeight="1" x14ac:dyDescent="0.25">
      <c r="A5" s="22" t="s">
        <v>10</v>
      </c>
      <c r="B5" s="27" t="s">
        <v>12</v>
      </c>
      <c r="C5" s="23">
        <f>('Example estimated VR'!C4)/('Example datasheet'!C7)</f>
        <v>18.975783920871013</v>
      </c>
      <c r="D5" s="25" t="s">
        <v>49</v>
      </c>
    </row>
    <row r="6" spans="1:4" ht="25.35" customHeight="1" x14ac:dyDescent="0.25">
      <c r="A6" s="34" t="s">
        <v>10</v>
      </c>
      <c r="B6" s="30" t="s">
        <v>13</v>
      </c>
      <c r="C6" s="48">
        <f>(C4)/('Example datasheet'!C5)</f>
        <v>0.53369392277449734</v>
      </c>
      <c r="D6" s="33" t="s">
        <v>50</v>
      </c>
    </row>
  </sheetData>
  <sheetProtection algorithmName="SHA-512" hashValue="eO690inNRLeInzxmsLh1DYHdUYbWgov2FnfSEENrgcPjLCkcN/8pBdqyqmWgsB3+uooxmlh7dDRe6ZnA4kLUNw==" saltValue="Z0yP1oE/78FQaonj9GK00g==" spinCount="100000" sheet="1" objects="1" scenarios="1"/>
  <pageMargins left="0.7" right="0.7" top="0.75" bottom="0.75" header="0.3" footer="0.3"/>
  <pageSetup orientation="portrait" r:id="rId1"/>
  <ignoredErrors>
    <ignoredError sqref="C3"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f015f7ac0023a8be95866ff4eaa60bc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b8e0f85197581bb7861e281f6a362dc0"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39B4DA-EAEA-46ED-B842-9155162FAC3A}"/>
</file>

<file path=customXml/itemProps2.xml><?xml version="1.0" encoding="utf-8"?>
<ds:datastoreItem xmlns:ds="http://schemas.openxmlformats.org/officeDocument/2006/customXml" ds:itemID="{ACD31AFF-ADFC-46E8-B1D5-2236A0B729BB}"/>
</file>

<file path=customXml/itemProps3.xml><?xml version="1.0" encoding="utf-8"?>
<ds:datastoreItem xmlns:ds="http://schemas.openxmlformats.org/officeDocument/2006/customXml" ds:itemID="{E3398249-A4B5-4C9D-8D06-D9BD3BD0B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estimated 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VR from CO2 decay - EI Units</dc:title>
  <dc:creator>CDPH</dc:creator>
  <cp:lastModifiedBy>Chen, Wenhao (CDPH-DEODC-EHLB)</cp:lastModifiedBy>
  <cp:lastPrinted>2021-07-23T21:30:50Z</cp:lastPrinted>
  <dcterms:created xsi:type="dcterms:W3CDTF">2019-07-16T20:39:31Z</dcterms:created>
  <dcterms:modified xsi:type="dcterms:W3CDTF">2021-07-28T18:38:48Z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